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fa.nurmaya\Documents\2022\DDS\9. September 2022\"/>
    </mc:Choice>
  </mc:AlternateContent>
  <bookViews>
    <workbookView xWindow="0" yWindow="0" windowWidth="19200" windowHeight="4730" activeTab="1"/>
  </bookViews>
  <sheets>
    <sheet name="1. Rekening" sheetId="1" r:id="rId1"/>
    <sheet name="2. Nominal" sheetId="2" r:id="rId2"/>
    <sheet name="3. Kombinasi Rekening" sheetId="3" r:id="rId3"/>
    <sheet name="4. Kombinasi Nominal" sheetId="4" r:id="rId4"/>
  </sheets>
  <calcPr calcId="162913"/>
</workbook>
</file>

<file path=xl/calcChain.xml><?xml version="1.0" encoding="utf-8"?>
<calcChain xmlns="http://schemas.openxmlformats.org/spreadsheetml/2006/main">
  <c r="A5" i="4" l="1"/>
  <c r="BL41" i="4" l="1"/>
  <c r="BB41" i="4"/>
  <c r="BL41" i="3"/>
  <c r="BB41" i="3"/>
  <c r="X41" i="4"/>
  <c r="X41" i="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B41" i="3"/>
  <c r="B41" i="4"/>
  <c r="BL40" i="4" l="1"/>
  <c r="BB40" i="4"/>
  <c r="X40" i="4"/>
  <c r="B40" i="4"/>
  <c r="BL39" i="4"/>
  <c r="BB39" i="4"/>
  <c r="X39" i="4"/>
  <c r="B39" i="4"/>
  <c r="BL38" i="4"/>
  <c r="BB38" i="4"/>
  <c r="X38" i="4"/>
  <c r="B38" i="4"/>
  <c r="BL37" i="4"/>
  <c r="BB37" i="4"/>
  <c r="X37" i="4"/>
  <c r="B37" i="4"/>
  <c r="BL36" i="4"/>
  <c r="BB36" i="4"/>
  <c r="X36" i="4"/>
  <c r="B36" i="4"/>
  <c r="BL35" i="4"/>
  <c r="BB35" i="4"/>
  <c r="X35" i="4"/>
  <c r="B35" i="4"/>
  <c r="BL34" i="4"/>
  <c r="BB34" i="4"/>
  <c r="X34" i="4"/>
  <c r="B34" i="4"/>
  <c r="BL33" i="4"/>
  <c r="BB33" i="4"/>
  <c r="X33" i="4"/>
  <c r="B33" i="4"/>
  <c r="BL32" i="4"/>
  <c r="BB32" i="4"/>
  <c r="X32" i="4"/>
  <c r="B32" i="4"/>
  <c r="BL31" i="4"/>
  <c r="BB31" i="4"/>
  <c r="X31" i="4"/>
  <c r="B31" i="4"/>
  <c r="BL30" i="4"/>
  <c r="BB30" i="4"/>
  <c r="X30" i="4"/>
  <c r="B30" i="4"/>
  <c r="BL29" i="4"/>
  <c r="BB29" i="4"/>
  <c r="X29" i="4"/>
  <c r="B29" i="4"/>
  <c r="BL28" i="4"/>
  <c r="BB28" i="4"/>
  <c r="X28" i="4"/>
  <c r="B28" i="4"/>
  <c r="BL27" i="4"/>
  <c r="BB27" i="4"/>
  <c r="X27" i="4"/>
  <c r="B27" i="4"/>
  <c r="BL26" i="4"/>
  <c r="BB26" i="4"/>
  <c r="X26" i="4"/>
  <c r="B26" i="4"/>
  <c r="BL25" i="4"/>
  <c r="BB25" i="4"/>
  <c r="X25" i="4"/>
  <c r="B25" i="4"/>
  <c r="BL24" i="4"/>
  <c r="BB24" i="4"/>
  <c r="X24" i="4"/>
  <c r="B24" i="4"/>
  <c r="BL23" i="4"/>
  <c r="BB23" i="4"/>
  <c r="X23" i="4"/>
  <c r="B23" i="4"/>
  <c r="BL22" i="4"/>
  <c r="BB22" i="4"/>
  <c r="X22" i="4"/>
  <c r="B22" i="4"/>
  <c r="BL21" i="4"/>
  <c r="BB21" i="4"/>
  <c r="X21" i="4"/>
  <c r="B21" i="4"/>
  <c r="BL20" i="4"/>
  <c r="BB20" i="4"/>
  <c r="X20" i="4"/>
  <c r="B20" i="4"/>
  <c r="BL19" i="4"/>
  <c r="BB19" i="4"/>
  <c r="X19" i="4"/>
  <c r="B19" i="4"/>
  <c r="BL18" i="4"/>
  <c r="BB18" i="4"/>
  <c r="X18" i="4"/>
  <c r="B18" i="4"/>
  <c r="BL17" i="4"/>
  <c r="BB17" i="4"/>
  <c r="X17" i="4"/>
  <c r="B17" i="4"/>
  <c r="BL16" i="4"/>
  <c r="BB16" i="4"/>
  <c r="X16" i="4"/>
  <c r="B16" i="4"/>
  <c r="BL15" i="4"/>
  <c r="BB15" i="4"/>
  <c r="X15" i="4"/>
  <c r="B15" i="4"/>
  <c r="BL14" i="4"/>
  <c r="BB14" i="4"/>
  <c r="X14" i="4"/>
  <c r="B14" i="4"/>
  <c r="BL13" i="4"/>
  <c r="BB13" i="4"/>
  <c r="X13" i="4"/>
  <c r="B13" i="4"/>
  <c r="BL12" i="4"/>
  <c r="BB12" i="4"/>
  <c r="X12" i="4"/>
  <c r="B12" i="4"/>
  <c r="BL11" i="4"/>
  <c r="BB11" i="4"/>
  <c r="X11" i="4"/>
  <c r="B11" i="4"/>
  <c r="BL10" i="4"/>
  <c r="BB10" i="4"/>
  <c r="X10" i="4"/>
  <c r="B10" i="4"/>
  <c r="BL9" i="4"/>
  <c r="BB9" i="4"/>
  <c r="X9" i="4"/>
  <c r="B9" i="4"/>
  <c r="BL8" i="4"/>
  <c r="BB8" i="4"/>
  <c r="X8" i="4"/>
  <c r="B8" i="4"/>
  <c r="BL7" i="4"/>
  <c r="BB7" i="4"/>
  <c r="X7" i="4"/>
  <c r="B7" i="4"/>
  <c r="BL6" i="4"/>
  <c r="BB6" i="4"/>
  <c r="X6" i="4"/>
  <c r="B6" i="4"/>
  <c r="BL5" i="4"/>
  <c r="BB5" i="4"/>
  <c r="X5" i="4"/>
  <c r="B5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BL4" i="4"/>
  <c r="BB4" i="4"/>
  <c r="X4" i="4"/>
  <c r="B4" i="4"/>
  <c r="K75" i="3"/>
  <c r="BL40" i="3"/>
  <c r="BB40" i="3"/>
  <c r="X40" i="3"/>
  <c r="B40" i="3"/>
  <c r="BL39" i="3"/>
  <c r="BB39" i="3"/>
  <c r="X39" i="3"/>
  <c r="B39" i="3"/>
  <c r="BT38" i="3"/>
  <c r="BS38" i="3"/>
  <c r="BR38" i="3"/>
  <c r="BQ38" i="3"/>
  <c r="BL38" i="3" s="1"/>
  <c r="BP38" i="3"/>
  <c r="BO38" i="3"/>
  <c r="BN38" i="3"/>
  <c r="BM38" i="3"/>
  <c r="BB38" i="3"/>
  <c r="X38" i="3"/>
  <c r="B38" i="3"/>
  <c r="BT37" i="3"/>
  <c r="BS37" i="3"/>
  <c r="BR37" i="3"/>
  <c r="BQ37" i="3"/>
  <c r="BP37" i="3"/>
  <c r="BO37" i="3"/>
  <c r="BN37" i="3"/>
  <c r="BM37" i="3"/>
  <c r="BL37" i="3" s="1"/>
  <c r="BB37" i="3"/>
  <c r="X37" i="3"/>
  <c r="B37" i="3"/>
  <c r="BT36" i="3"/>
  <c r="BS36" i="3"/>
  <c r="BR36" i="3"/>
  <c r="BQ36" i="3"/>
  <c r="BP36" i="3"/>
  <c r="BO36" i="3"/>
  <c r="BN36" i="3"/>
  <c r="BM36" i="3"/>
  <c r="BL36" i="3" s="1"/>
  <c r="BB36" i="3"/>
  <c r="X36" i="3"/>
  <c r="B36" i="3"/>
  <c r="BT35" i="3"/>
  <c r="BS35" i="3"/>
  <c r="BR35" i="3"/>
  <c r="BQ35" i="3"/>
  <c r="BP35" i="3"/>
  <c r="BO35" i="3"/>
  <c r="BN35" i="3"/>
  <c r="BM35" i="3"/>
  <c r="BL35" i="3" s="1"/>
  <c r="BB35" i="3"/>
  <c r="X35" i="3"/>
  <c r="B35" i="3"/>
  <c r="BT34" i="3"/>
  <c r="BS34" i="3"/>
  <c r="BR34" i="3"/>
  <c r="BQ34" i="3"/>
  <c r="BP34" i="3"/>
  <c r="BO34" i="3"/>
  <c r="BL34" i="3" s="1"/>
  <c r="BN34" i="3"/>
  <c r="BM34" i="3"/>
  <c r="BB34" i="3"/>
  <c r="X34" i="3"/>
  <c r="B34" i="3"/>
  <c r="BT33" i="3"/>
  <c r="BS33" i="3"/>
  <c r="BR33" i="3"/>
  <c r="BQ33" i="3"/>
  <c r="BP33" i="3"/>
  <c r="BO33" i="3"/>
  <c r="BN33" i="3"/>
  <c r="BM33" i="3"/>
  <c r="BL33" i="3"/>
  <c r="BB33" i="3"/>
  <c r="X33" i="3"/>
  <c r="B33" i="3"/>
  <c r="BT32" i="3"/>
  <c r="BS32" i="3"/>
  <c r="BR32" i="3"/>
  <c r="BQ32" i="3"/>
  <c r="BP32" i="3"/>
  <c r="BO32" i="3"/>
  <c r="BN32" i="3"/>
  <c r="BM32" i="3"/>
  <c r="BL32" i="3" s="1"/>
  <c r="BB32" i="3"/>
  <c r="X32" i="3"/>
  <c r="B32" i="3"/>
  <c r="BT31" i="3"/>
  <c r="BS31" i="3"/>
  <c r="BR31" i="3"/>
  <c r="BQ31" i="3"/>
  <c r="BP31" i="3"/>
  <c r="BO31" i="3"/>
  <c r="BN31" i="3"/>
  <c r="BL31" i="3" s="1"/>
  <c r="BM31" i="3"/>
  <c r="BB31" i="3"/>
  <c r="X31" i="3"/>
  <c r="B31" i="3"/>
  <c r="BT30" i="3"/>
  <c r="BS30" i="3"/>
  <c r="BR30" i="3"/>
  <c r="BQ30" i="3"/>
  <c r="BP30" i="3"/>
  <c r="BL30" i="3" s="1"/>
  <c r="BO30" i="3"/>
  <c r="BN30" i="3"/>
  <c r="BM30" i="3"/>
  <c r="BB30" i="3"/>
  <c r="X30" i="3"/>
  <c r="B30" i="3"/>
  <c r="BT29" i="3"/>
  <c r="BS29" i="3"/>
  <c r="BR29" i="3"/>
  <c r="BQ29" i="3"/>
  <c r="BP29" i="3"/>
  <c r="BO29" i="3"/>
  <c r="BN29" i="3"/>
  <c r="BM29" i="3"/>
  <c r="BL29" i="3" s="1"/>
  <c r="BB29" i="3"/>
  <c r="X29" i="3"/>
  <c r="B29" i="3"/>
  <c r="BT28" i="3"/>
  <c r="BS28" i="3"/>
  <c r="BR28" i="3"/>
  <c r="BQ28" i="3"/>
  <c r="BP28" i="3"/>
  <c r="BO28" i="3"/>
  <c r="BN28" i="3"/>
  <c r="BM28" i="3"/>
  <c r="BL28" i="3" s="1"/>
  <c r="BB28" i="3"/>
  <c r="X28" i="3"/>
  <c r="B28" i="3"/>
  <c r="BT27" i="3"/>
  <c r="BS27" i="3"/>
  <c r="BR27" i="3"/>
  <c r="BQ27" i="3"/>
  <c r="BP27" i="3"/>
  <c r="BO27" i="3"/>
  <c r="BL27" i="3" s="1"/>
  <c r="BN27" i="3"/>
  <c r="BM27" i="3"/>
  <c r="BB27" i="3"/>
  <c r="X27" i="3"/>
  <c r="B27" i="3"/>
  <c r="BT26" i="3"/>
  <c r="BS26" i="3"/>
  <c r="BR26" i="3"/>
  <c r="BQ26" i="3"/>
  <c r="BP26" i="3"/>
  <c r="BO26" i="3"/>
  <c r="BN26" i="3"/>
  <c r="BM26" i="3"/>
  <c r="BL26" i="3"/>
  <c r="BB26" i="3"/>
  <c r="X26" i="3"/>
  <c r="B26" i="3"/>
  <c r="BT25" i="3"/>
  <c r="BS25" i="3"/>
  <c r="BR25" i="3"/>
  <c r="BQ25" i="3"/>
  <c r="BL25" i="3" s="1"/>
  <c r="BP25" i="3"/>
  <c r="BO25" i="3"/>
  <c r="BN25" i="3"/>
  <c r="BM25" i="3"/>
  <c r="BB25" i="3"/>
  <c r="X25" i="3"/>
  <c r="B25" i="3"/>
  <c r="BT24" i="3"/>
  <c r="BS24" i="3"/>
  <c r="BR24" i="3"/>
  <c r="BQ24" i="3"/>
  <c r="BP24" i="3"/>
  <c r="BO24" i="3"/>
  <c r="BN24" i="3"/>
  <c r="BL24" i="3" s="1"/>
  <c r="BM24" i="3"/>
  <c r="BB24" i="3"/>
  <c r="X24" i="3"/>
  <c r="B24" i="3"/>
  <c r="BT23" i="3"/>
  <c r="BS23" i="3"/>
  <c r="BR23" i="3"/>
  <c r="BQ23" i="3"/>
  <c r="BP23" i="3"/>
  <c r="BO23" i="3"/>
  <c r="BN23" i="3"/>
  <c r="BL23" i="3" s="1"/>
  <c r="BM23" i="3"/>
  <c r="BB23" i="3"/>
  <c r="X23" i="3"/>
  <c r="B23" i="3"/>
  <c r="BT22" i="3"/>
  <c r="BS22" i="3"/>
  <c r="BR22" i="3"/>
  <c r="BQ22" i="3"/>
  <c r="BP22" i="3"/>
  <c r="BL22" i="3" s="1"/>
  <c r="BO22" i="3"/>
  <c r="BN22" i="3"/>
  <c r="BM22" i="3"/>
  <c r="BB22" i="3"/>
  <c r="X22" i="3"/>
  <c r="B22" i="3"/>
  <c r="BT21" i="3"/>
  <c r="BS21" i="3"/>
  <c r="BR21" i="3"/>
  <c r="BQ21" i="3"/>
  <c r="BP21" i="3"/>
  <c r="BO21" i="3"/>
  <c r="BN21" i="3"/>
  <c r="BM21" i="3"/>
  <c r="BL21" i="3" s="1"/>
  <c r="BB21" i="3"/>
  <c r="X21" i="3"/>
  <c r="B21" i="3"/>
  <c r="BT20" i="3"/>
  <c r="BS20" i="3"/>
  <c r="BR20" i="3"/>
  <c r="BQ20" i="3"/>
  <c r="BP20" i="3"/>
  <c r="BO20" i="3"/>
  <c r="BN20" i="3"/>
  <c r="BM20" i="3"/>
  <c r="BL20" i="3" s="1"/>
  <c r="BB20" i="3"/>
  <c r="X20" i="3"/>
  <c r="B20" i="3"/>
  <c r="BT19" i="3"/>
  <c r="BS19" i="3"/>
  <c r="BR19" i="3"/>
  <c r="BQ19" i="3"/>
  <c r="BP19" i="3"/>
  <c r="BO19" i="3"/>
  <c r="BL19" i="3" s="1"/>
  <c r="BN19" i="3"/>
  <c r="BM19" i="3"/>
  <c r="BB19" i="3"/>
  <c r="X19" i="3"/>
  <c r="B19" i="3"/>
  <c r="BT18" i="3"/>
  <c r="BS18" i="3"/>
  <c r="BR18" i="3"/>
  <c r="BQ18" i="3"/>
  <c r="BP18" i="3"/>
  <c r="BO18" i="3"/>
  <c r="BN18" i="3"/>
  <c r="BM18" i="3"/>
  <c r="BL18" i="3"/>
  <c r="BB18" i="3"/>
  <c r="X18" i="3"/>
  <c r="B18" i="3"/>
  <c r="BT17" i="3"/>
  <c r="BS17" i="3"/>
  <c r="BR17" i="3"/>
  <c r="BQ17" i="3"/>
  <c r="BL17" i="3" s="1"/>
  <c r="BP17" i="3"/>
  <c r="BO17" i="3"/>
  <c r="BN17" i="3"/>
  <c r="BM17" i="3"/>
  <c r="BB17" i="3"/>
  <c r="X17" i="3"/>
  <c r="B17" i="3"/>
  <c r="BT16" i="3"/>
  <c r="BS16" i="3"/>
  <c r="BR16" i="3"/>
  <c r="BQ16" i="3"/>
  <c r="BP16" i="3"/>
  <c r="BO16" i="3"/>
  <c r="BN16" i="3"/>
  <c r="BL16" i="3" s="1"/>
  <c r="BM16" i="3"/>
  <c r="BB16" i="3"/>
  <c r="X16" i="3"/>
  <c r="B16" i="3"/>
  <c r="BT15" i="3"/>
  <c r="BS15" i="3"/>
  <c r="BR15" i="3"/>
  <c r="BQ15" i="3"/>
  <c r="BP15" i="3"/>
  <c r="BO15" i="3"/>
  <c r="BN15" i="3"/>
  <c r="BL15" i="3" s="1"/>
  <c r="BM15" i="3"/>
  <c r="BB15" i="3"/>
  <c r="X15" i="3"/>
  <c r="B15" i="3"/>
  <c r="BT14" i="3"/>
  <c r="BS14" i="3"/>
  <c r="BR14" i="3"/>
  <c r="BQ14" i="3"/>
  <c r="BP14" i="3"/>
  <c r="BL14" i="3" s="1"/>
  <c r="BO14" i="3"/>
  <c r="BN14" i="3"/>
  <c r="BM14" i="3"/>
  <c r="BB14" i="3"/>
  <c r="X14" i="3"/>
  <c r="B14" i="3"/>
  <c r="BT13" i="3"/>
  <c r="BS13" i="3"/>
  <c r="BR13" i="3"/>
  <c r="BQ13" i="3"/>
  <c r="BP13" i="3"/>
  <c r="BO13" i="3"/>
  <c r="BN13" i="3"/>
  <c r="BM13" i="3"/>
  <c r="BL13" i="3" s="1"/>
  <c r="BB13" i="3"/>
  <c r="X13" i="3"/>
  <c r="B13" i="3"/>
  <c r="BT12" i="3"/>
  <c r="BS12" i="3"/>
  <c r="BR12" i="3"/>
  <c r="BQ12" i="3"/>
  <c r="BP12" i="3"/>
  <c r="BO12" i="3"/>
  <c r="BN12" i="3"/>
  <c r="BM12" i="3"/>
  <c r="BL12" i="3" s="1"/>
  <c r="BB12" i="3"/>
  <c r="X12" i="3"/>
  <c r="B12" i="3"/>
  <c r="BT11" i="3"/>
  <c r="BS11" i="3"/>
  <c r="BR11" i="3"/>
  <c r="BQ11" i="3"/>
  <c r="BP11" i="3"/>
  <c r="BO11" i="3"/>
  <c r="BL11" i="3" s="1"/>
  <c r="BN11" i="3"/>
  <c r="BM11" i="3"/>
  <c r="BB11" i="3"/>
  <c r="X11" i="3"/>
  <c r="B11" i="3"/>
  <c r="BT10" i="3"/>
  <c r="BS10" i="3"/>
  <c r="BR10" i="3"/>
  <c r="BQ10" i="3"/>
  <c r="BP10" i="3"/>
  <c r="BO10" i="3"/>
  <c r="BN10" i="3"/>
  <c r="BM10" i="3"/>
  <c r="BL10" i="3"/>
  <c r="BB10" i="3"/>
  <c r="X10" i="3"/>
  <c r="B10" i="3"/>
  <c r="BT9" i="3"/>
  <c r="BS9" i="3"/>
  <c r="BR9" i="3"/>
  <c r="BQ9" i="3"/>
  <c r="BL9" i="3" s="1"/>
  <c r="BP9" i="3"/>
  <c r="BO9" i="3"/>
  <c r="BN9" i="3"/>
  <c r="BM9" i="3"/>
  <c r="BB9" i="3"/>
  <c r="X9" i="3"/>
  <c r="B9" i="3"/>
  <c r="BT8" i="3"/>
  <c r="BS8" i="3"/>
  <c r="BR8" i="3"/>
  <c r="BQ8" i="3"/>
  <c r="BP8" i="3"/>
  <c r="BO8" i="3"/>
  <c r="BN8" i="3"/>
  <c r="BL8" i="3" s="1"/>
  <c r="BM8" i="3"/>
  <c r="BB8" i="3"/>
  <c r="X8" i="3"/>
  <c r="B8" i="3"/>
  <c r="BT7" i="3"/>
  <c r="BS7" i="3"/>
  <c r="BR7" i="3"/>
  <c r="BQ7" i="3"/>
  <c r="BP7" i="3"/>
  <c r="BO7" i="3"/>
  <c r="BN7" i="3"/>
  <c r="BL7" i="3" s="1"/>
  <c r="BM7" i="3"/>
  <c r="BB7" i="3"/>
  <c r="X7" i="3"/>
  <c r="B7" i="3"/>
  <c r="BT6" i="3"/>
  <c r="BS6" i="3"/>
  <c r="BR6" i="3"/>
  <c r="BQ6" i="3"/>
  <c r="BP6" i="3"/>
  <c r="BL6" i="3" s="1"/>
  <c r="BO6" i="3"/>
  <c r="BN6" i="3"/>
  <c r="BM6" i="3"/>
  <c r="BB6" i="3"/>
  <c r="X6" i="3"/>
  <c r="B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BT5" i="3"/>
  <c r="BS5" i="3"/>
  <c r="BR5" i="3"/>
  <c r="BQ5" i="3"/>
  <c r="BP5" i="3"/>
  <c r="BO5" i="3"/>
  <c r="BN5" i="3"/>
  <c r="BM5" i="3"/>
  <c r="BL5" i="3" s="1"/>
  <c r="BB5" i="3"/>
  <c r="X5" i="3"/>
  <c r="B5" i="3"/>
  <c r="BT4" i="3"/>
  <c r="BS4" i="3"/>
  <c r="BR4" i="3"/>
  <c r="BQ4" i="3"/>
  <c r="BL4" i="3" s="1"/>
  <c r="BP4" i="3"/>
  <c r="BO4" i="3"/>
  <c r="BN4" i="3"/>
  <c r="BM4" i="3"/>
  <c r="BB4" i="3"/>
  <c r="X4" i="3"/>
  <c r="B4" i="3"/>
  <c r="AN40" i="2"/>
  <c r="AI40" i="2"/>
  <c r="AF40" i="2"/>
  <c r="Z40" i="2"/>
  <c r="V40" i="2"/>
  <c r="N40" i="2"/>
  <c r="K40" i="2"/>
  <c r="H40" i="2"/>
  <c r="B40" i="2"/>
  <c r="AN39" i="2"/>
  <c r="AI39" i="2"/>
  <c r="AF39" i="2"/>
  <c r="Z39" i="2"/>
  <c r="V39" i="2"/>
  <c r="N39" i="2"/>
  <c r="K39" i="2"/>
  <c r="H39" i="2"/>
  <c r="B39" i="2"/>
  <c r="AN38" i="2"/>
  <c r="AI38" i="2"/>
  <c r="AF38" i="2"/>
  <c r="Z38" i="2"/>
  <c r="V38" i="2"/>
  <c r="N38" i="2"/>
  <c r="K38" i="2"/>
  <c r="H38" i="2"/>
  <c r="B38" i="2"/>
  <c r="AN37" i="2"/>
  <c r="AI37" i="2"/>
  <c r="AF37" i="2"/>
  <c r="Z37" i="2"/>
  <c r="V37" i="2"/>
  <c r="N37" i="2"/>
  <c r="K37" i="2"/>
  <c r="H37" i="2"/>
  <c r="B37" i="2"/>
  <c r="AN36" i="2"/>
  <c r="AI36" i="2"/>
  <c r="AF36" i="2"/>
  <c r="Z36" i="2"/>
  <c r="V36" i="2"/>
  <c r="N36" i="2"/>
  <c r="K36" i="2"/>
  <c r="H36" i="2"/>
  <c r="B36" i="2"/>
  <c r="AN35" i="2"/>
  <c r="AI35" i="2"/>
  <c r="AF35" i="2"/>
  <c r="Z35" i="2"/>
  <c r="V35" i="2"/>
  <c r="N35" i="2"/>
  <c r="K35" i="2"/>
  <c r="H35" i="2"/>
  <c r="B35" i="2"/>
  <c r="AN34" i="2"/>
  <c r="AI34" i="2"/>
  <c r="AF34" i="2"/>
  <c r="Z34" i="2"/>
  <c r="V34" i="2"/>
  <c r="N34" i="2"/>
  <c r="K34" i="2"/>
  <c r="H34" i="2"/>
  <c r="B34" i="2"/>
  <c r="AN33" i="2"/>
  <c r="AI33" i="2"/>
  <c r="AF33" i="2"/>
  <c r="Z33" i="2"/>
  <c r="V33" i="2"/>
  <c r="N33" i="2"/>
  <c r="K33" i="2"/>
  <c r="H33" i="2"/>
  <c r="B33" i="2"/>
  <c r="AN32" i="2"/>
  <c r="AI32" i="2"/>
  <c r="AF32" i="2"/>
  <c r="Z32" i="2"/>
  <c r="V32" i="2"/>
  <c r="N32" i="2"/>
  <c r="K32" i="2"/>
  <c r="H32" i="2"/>
  <c r="B32" i="2"/>
  <c r="AN31" i="2"/>
  <c r="AI31" i="2"/>
  <c r="AF31" i="2"/>
  <c r="Z31" i="2"/>
  <c r="V31" i="2"/>
  <c r="N31" i="2"/>
  <c r="K31" i="2"/>
  <c r="H31" i="2"/>
  <c r="B31" i="2"/>
  <c r="AN30" i="2"/>
  <c r="AI30" i="2"/>
  <c r="AF30" i="2"/>
  <c r="Z30" i="2"/>
  <c r="V30" i="2"/>
  <c r="N30" i="2"/>
  <c r="K30" i="2"/>
  <c r="H30" i="2"/>
  <c r="B30" i="2"/>
  <c r="AN29" i="2"/>
  <c r="AI29" i="2"/>
  <c r="AF29" i="2"/>
  <c r="Z29" i="2"/>
  <c r="V29" i="2"/>
  <c r="N29" i="2"/>
  <c r="K29" i="2"/>
  <c r="H29" i="2"/>
  <c r="B29" i="2"/>
  <c r="AN28" i="2"/>
  <c r="AI28" i="2"/>
  <c r="AF28" i="2"/>
  <c r="Z28" i="2"/>
  <c r="V28" i="2"/>
  <c r="N28" i="2"/>
  <c r="K28" i="2"/>
  <c r="H28" i="2"/>
  <c r="B28" i="2"/>
  <c r="AN27" i="2"/>
  <c r="AI27" i="2"/>
  <c r="AF27" i="2"/>
  <c r="Z27" i="2"/>
  <c r="V27" i="2"/>
  <c r="N27" i="2"/>
  <c r="K27" i="2"/>
  <c r="H27" i="2"/>
  <c r="B27" i="2"/>
  <c r="AN26" i="2"/>
  <c r="AI26" i="2"/>
  <c r="AF26" i="2"/>
  <c r="Z26" i="2"/>
  <c r="V26" i="2"/>
  <c r="N26" i="2"/>
  <c r="K26" i="2"/>
  <c r="H26" i="2"/>
  <c r="B26" i="2"/>
  <c r="AN25" i="2"/>
  <c r="AI25" i="2"/>
  <c r="AF25" i="2"/>
  <c r="Z25" i="2"/>
  <c r="V25" i="2"/>
  <c r="N25" i="2"/>
  <c r="K25" i="2"/>
  <c r="H25" i="2"/>
  <c r="B25" i="2"/>
  <c r="AN24" i="2"/>
  <c r="AI24" i="2"/>
  <c r="AF24" i="2"/>
  <c r="Z24" i="2"/>
  <c r="V24" i="2"/>
  <c r="N24" i="2"/>
  <c r="K24" i="2"/>
  <c r="H24" i="2"/>
  <c r="B24" i="2"/>
  <c r="AN23" i="2"/>
  <c r="AI23" i="2"/>
  <c r="AF23" i="2"/>
  <c r="Z23" i="2"/>
  <c r="V23" i="2"/>
  <c r="N23" i="2"/>
  <c r="K23" i="2"/>
  <c r="H23" i="2"/>
  <c r="B23" i="2"/>
  <c r="AN22" i="2"/>
  <c r="AI22" i="2"/>
  <c r="AF22" i="2"/>
  <c r="Z22" i="2"/>
  <c r="V22" i="2"/>
  <c r="N22" i="2"/>
  <c r="K22" i="2"/>
  <c r="H22" i="2"/>
  <c r="B22" i="2"/>
  <c r="AN21" i="2"/>
  <c r="AI21" i="2"/>
  <c r="AF21" i="2"/>
  <c r="Z21" i="2"/>
  <c r="V21" i="2"/>
  <c r="N21" i="2"/>
  <c r="K21" i="2"/>
  <c r="H21" i="2"/>
  <c r="B21" i="2"/>
  <c r="AN20" i="2"/>
  <c r="AI20" i="2"/>
  <c r="AF20" i="2"/>
  <c r="Z20" i="2"/>
  <c r="V20" i="2"/>
  <c r="N20" i="2"/>
  <c r="K20" i="2"/>
  <c r="H20" i="2"/>
  <c r="B20" i="2"/>
  <c r="AN19" i="2"/>
  <c r="AI19" i="2"/>
  <c r="AF19" i="2"/>
  <c r="Z19" i="2"/>
  <c r="V19" i="2"/>
  <c r="N19" i="2"/>
  <c r="K19" i="2"/>
  <c r="H19" i="2"/>
  <c r="B19" i="2"/>
  <c r="AN18" i="2"/>
  <c r="AI18" i="2"/>
  <c r="AF18" i="2"/>
  <c r="Z18" i="2"/>
  <c r="V18" i="2"/>
  <c r="N18" i="2"/>
  <c r="K18" i="2"/>
  <c r="H18" i="2"/>
  <c r="B18" i="2"/>
  <c r="AN17" i="2"/>
  <c r="AI17" i="2"/>
  <c r="AF17" i="2"/>
  <c r="Z17" i="2"/>
  <c r="V17" i="2"/>
  <c r="N17" i="2"/>
  <c r="K17" i="2"/>
  <c r="H17" i="2"/>
  <c r="B17" i="2"/>
  <c r="AN16" i="2"/>
  <c r="AI16" i="2"/>
  <c r="AF16" i="2"/>
  <c r="Z16" i="2"/>
  <c r="V16" i="2"/>
  <c r="N16" i="2"/>
  <c r="K16" i="2"/>
  <c r="H16" i="2"/>
  <c r="B16" i="2"/>
  <c r="AN15" i="2"/>
  <c r="AI15" i="2"/>
  <c r="AF15" i="2"/>
  <c r="Z15" i="2"/>
  <c r="V15" i="2"/>
  <c r="N15" i="2"/>
  <c r="K15" i="2"/>
  <c r="H15" i="2"/>
  <c r="B15" i="2"/>
  <c r="AN14" i="2"/>
  <c r="AI14" i="2"/>
  <c r="AF14" i="2"/>
  <c r="Z14" i="2"/>
  <c r="V14" i="2"/>
  <c r="N14" i="2"/>
  <c r="K14" i="2"/>
  <c r="H14" i="2"/>
  <c r="B14" i="2"/>
  <c r="AN13" i="2"/>
  <c r="AI13" i="2"/>
  <c r="AF13" i="2"/>
  <c r="Z13" i="2"/>
  <c r="V13" i="2"/>
  <c r="N13" i="2"/>
  <c r="K13" i="2"/>
  <c r="H13" i="2"/>
  <c r="B13" i="2"/>
  <c r="AN12" i="2"/>
  <c r="AI12" i="2"/>
  <c r="AF12" i="2"/>
  <c r="Z12" i="2"/>
  <c r="V12" i="2"/>
  <c r="N12" i="2"/>
  <c r="K12" i="2"/>
  <c r="H12" i="2"/>
  <c r="B12" i="2"/>
  <c r="AN11" i="2"/>
  <c r="AI11" i="2"/>
  <c r="AF11" i="2"/>
  <c r="Z11" i="2"/>
  <c r="V11" i="2"/>
  <c r="N11" i="2"/>
  <c r="K11" i="2"/>
  <c r="H11" i="2"/>
  <c r="B11" i="2"/>
  <c r="AN10" i="2"/>
  <c r="AI10" i="2"/>
  <c r="AF10" i="2"/>
  <c r="Z10" i="2"/>
  <c r="V10" i="2"/>
  <c r="N10" i="2"/>
  <c r="K10" i="2"/>
  <c r="H10" i="2"/>
  <c r="B10" i="2"/>
  <c r="AN9" i="2"/>
  <c r="AI9" i="2"/>
  <c r="AF9" i="2"/>
  <c r="Z9" i="2"/>
  <c r="V9" i="2"/>
  <c r="N9" i="2"/>
  <c r="K9" i="2"/>
  <c r="H9" i="2"/>
  <c r="B9" i="2"/>
  <c r="AN8" i="2"/>
  <c r="AI8" i="2"/>
  <c r="AF8" i="2"/>
  <c r="Z8" i="2"/>
  <c r="V8" i="2"/>
  <c r="N8" i="2"/>
  <c r="K8" i="2"/>
  <c r="H8" i="2"/>
  <c r="B8" i="2"/>
  <c r="AN7" i="2"/>
  <c r="AI7" i="2"/>
  <c r="AF7" i="2"/>
  <c r="Z7" i="2"/>
  <c r="V7" i="2"/>
  <c r="N7" i="2"/>
  <c r="K7" i="2"/>
  <c r="H7" i="2"/>
  <c r="B7" i="2"/>
  <c r="AN6" i="2"/>
  <c r="AI6" i="2"/>
  <c r="AF6" i="2"/>
  <c r="Z6" i="2"/>
  <c r="V6" i="2"/>
  <c r="N6" i="2"/>
  <c r="K6" i="2"/>
  <c r="H6" i="2"/>
  <c r="B6" i="2"/>
  <c r="AN5" i="2"/>
  <c r="AI5" i="2"/>
  <c r="AF5" i="2"/>
  <c r="Z5" i="2"/>
  <c r="V5" i="2"/>
  <c r="N5" i="2"/>
  <c r="K5" i="2"/>
  <c r="H5" i="2"/>
  <c r="B5" i="2"/>
  <c r="AN4" i="2"/>
  <c r="AI4" i="2"/>
  <c r="AF4" i="2"/>
  <c r="Z4" i="2"/>
  <c r="V4" i="2"/>
  <c r="N4" i="2"/>
  <c r="K4" i="2"/>
  <c r="H4" i="2"/>
  <c r="B4" i="2"/>
  <c r="AN3" i="2"/>
  <c r="AI3" i="2"/>
  <c r="AF3" i="2"/>
  <c r="Z3" i="2"/>
  <c r="V3" i="2"/>
  <c r="N3" i="2"/>
  <c r="K3" i="2"/>
  <c r="H3" i="2"/>
  <c r="B3" i="2"/>
  <c r="AM40" i="1"/>
  <c r="AH40" i="1"/>
  <c r="AE40" i="1"/>
  <c r="Y40" i="1"/>
  <c r="V40" i="1"/>
  <c r="N40" i="1"/>
  <c r="K40" i="1"/>
  <c r="H40" i="1"/>
  <c r="B40" i="1"/>
  <c r="AM39" i="1"/>
  <c r="AH39" i="1"/>
  <c r="AE39" i="1"/>
  <c r="Y39" i="1"/>
  <c r="V39" i="1"/>
  <c r="N39" i="1"/>
  <c r="K39" i="1"/>
  <c r="H39" i="1"/>
  <c r="B39" i="1"/>
  <c r="AM38" i="1"/>
  <c r="AH38" i="1"/>
  <c r="AE38" i="1"/>
  <c r="Y38" i="1"/>
  <c r="V38" i="1"/>
  <c r="N38" i="1"/>
  <c r="K38" i="1"/>
  <c r="H38" i="1"/>
  <c r="B38" i="1"/>
  <c r="AM37" i="1"/>
  <c r="AH37" i="1"/>
  <c r="AE37" i="1"/>
  <c r="Y37" i="1"/>
  <c r="V37" i="1"/>
  <c r="N37" i="1"/>
  <c r="K37" i="1"/>
  <c r="H37" i="1"/>
  <c r="B37" i="1"/>
  <c r="AM36" i="1"/>
  <c r="AH36" i="1"/>
  <c r="AE36" i="1"/>
  <c r="Y36" i="1"/>
  <c r="V36" i="1"/>
  <c r="N36" i="1"/>
  <c r="K36" i="1"/>
  <c r="H36" i="1"/>
  <c r="B36" i="1"/>
  <c r="AM35" i="1"/>
  <c r="AH35" i="1"/>
  <c r="AE35" i="1"/>
  <c r="Y35" i="1"/>
  <c r="V35" i="1"/>
  <c r="N35" i="1"/>
  <c r="K35" i="1"/>
  <c r="H35" i="1"/>
  <c r="B35" i="1"/>
  <c r="AM34" i="1"/>
  <c r="AH34" i="1"/>
  <c r="AE34" i="1"/>
  <c r="Y34" i="1"/>
  <c r="V34" i="1"/>
  <c r="N34" i="1"/>
  <c r="K34" i="1"/>
  <c r="H34" i="1"/>
  <c r="B34" i="1"/>
  <c r="AM33" i="1"/>
  <c r="AH33" i="1"/>
  <c r="AE33" i="1"/>
  <c r="Y33" i="1"/>
  <c r="V33" i="1"/>
  <c r="N33" i="1"/>
  <c r="K33" i="1"/>
  <c r="H33" i="1"/>
  <c r="B33" i="1"/>
  <c r="AM32" i="1"/>
  <c r="AH32" i="1"/>
  <c r="AE32" i="1"/>
  <c r="Y32" i="1"/>
  <c r="V32" i="1"/>
  <c r="N32" i="1"/>
  <c r="K32" i="1"/>
  <c r="H32" i="1"/>
  <c r="B32" i="1"/>
  <c r="AM31" i="1"/>
  <c r="AH31" i="1"/>
  <c r="AE31" i="1"/>
  <c r="Y31" i="1"/>
  <c r="V31" i="1"/>
  <c r="N31" i="1"/>
  <c r="K31" i="1"/>
  <c r="H31" i="1"/>
  <c r="B31" i="1"/>
  <c r="AM30" i="1"/>
  <c r="AH30" i="1"/>
  <c r="AE30" i="1"/>
  <c r="Y30" i="1"/>
  <c r="V30" i="1"/>
  <c r="N30" i="1"/>
  <c r="K30" i="1"/>
  <c r="H30" i="1"/>
  <c r="B30" i="1"/>
  <c r="AM29" i="1"/>
  <c r="AH29" i="1"/>
  <c r="AE29" i="1"/>
  <c r="Y29" i="1"/>
  <c r="V29" i="1"/>
  <c r="N29" i="1"/>
  <c r="K29" i="1"/>
  <c r="H29" i="1"/>
  <c r="B29" i="1"/>
  <c r="AM28" i="1"/>
  <c r="AH28" i="1"/>
  <c r="AE28" i="1"/>
  <c r="Y28" i="1"/>
  <c r="V28" i="1"/>
  <c r="N28" i="1"/>
  <c r="K28" i="1"/>
  <c r="H28" i="1"/>
  <c r="B28" i="1"/>
  <c r="AM27" i="1"/>
  <c r="AH27" i="1"/>
  <c r="AE27" i="1"/>
  <c r="Y27" i="1"/>
  <c r="V27" i="1"/>
  <c r="N27" i="1"/>
  <c r="K27" i="1"/>
  <c r="H27" i="1"/>
  <c r="B27" i="1"/>
  <c r="AM26" i="1"/>
  <c r="AH26" i="1"/>
  <c r="AE26" i="1"/>
  <c r="Y26" i="1"/>
  <c r="V26" i="1"/>
  <c r="N26" i="1"/>
  <c r="K26" i="1"/>
  <c r="H26" i="1"/>
  <c r="B26" i="1"/>
  <c r="AM25" i="1"/>
  <c r="AH25" i="1"/>
  <c r="AE25" i="1"/>
  <c r="Y25" i="1"/>
  <c r="V25" i="1"/>
  <c r="N25" i="1"/>
  <c r="K25" i="1"/>
  <c r="H25" i="1"/>
  <c r="B25" i="1"/>
  <c r="AM24" i="1"/>
  <c r="AH24" i="1"/>
  <c r="AE24" i="1"/>
  <c r="Y24" i="1"/>
  <c r="V24" i="1"/>
  <c r="N24" i="1"/>
  <c r="K24" i="1"/>
  <c r="H24" i="1"/>
  <c r="B24" i="1"/>
  <c r="AM23" i="1"/>
  <c r="AH23" i="1"/>
  <c r="AE23" i="1"/>
  <c r="Y23" i="1"/>
  <c r="V23" i="1"/>
  <c r="N23" i="1"/>
  <c r="K23" i="1"/>
  <c r="H23" i="1"/>
  <c r="B23" i="1"/>
  <c r="AM22" i="1"/>
  <c r="AH22" i="1"/>
  <c r="AE22" i="1"/>
  <c r="Y22" i="1"/>
  <c r="V22" i="1"/>
  <c r="N22" i="1"/>
  <c r="K22" i="1"/>
  <c r="H22" i="1"/>
  <c r="B22" i="1"/>
  <c r="AM21" i="1"/>
  <c r="AH21" i="1"/>
  <c r="AE21" i="1"/>
  <c r="Y21" i="1"/>
  <c r="V21" i="1"/>
  <c r="N21" i="1"/>
  <c r="K21" i="1"/>
  <c r="H21" i="1"/>
  <c r="B21" i="1"/>
  <c r="AM20" i="1"/>
  <c r="AH20" i="1"/>
  <c r="AE20" i="1"/>
  <c r="Y20" i="1"/>
  <c r="V20" i="1"/>
  <c r="N20" i="1"/>
  <c r="K20" i="1"/>
  <c r="H20" i="1"/>
  <c r="B20" i="1"/>
  <c r="AM19" i="1"/>
  <c r="AH19" i="1"/>
  <c r="AE19" i="1"/>
  <c r="Y19" i="1"/>
  <c r="V19" i="1"/>
  <c r="N19" i="1"/>
  <c r="K19" i="1"/>
  <c r="H19" i="1"/>
  <c r="B19" i="1"/>
  <c r="AM18" i="1"/>
  <c r="AH18" i="1"/>
  <c r="AE18" i="1"/>
  <c r="Y18" i="1"/>
  <c r="V18" i="1"/>
  <c r="N18" i="1"/>
  <c r="K18" i="1"/>
  <c r="H18" i="1"/>
  <c r="B18" i="1"/>
  <c r="AM17" i="1"/>
  <c r="AH17" i="1"/>
  <c r="AE17" i="1"/>
  <c r="Y17" i="1"/>
  <c r="V17" i="1"/>
  <c r="N17" i="1"/>
  <c r="K17" i="1"/>
  <c r="H17" i="1"/>
  <c r="B17" i="1"/>
  <c r="AM16" i="1"/>
  <c r="AH16" i="1"/>
  <c r="AE16" i="1"/>
  <c r="Y16" i="1"/>
  <c r="V16" i="1"/>
  <c r="N16" i="1"/>
  <c r="K16" i="1"/>
  <c r="H16" i="1"/>
  <c r="B16" i="1"/>
  <c r="AM15" i="1"/>
  <c r="AH15" i="1"/>
  <c r="AE15" i="1"/>
  <c r="Y15" i="1"/>
  <c r="V15" i="1"/>
  <c r="N15" i="1"/>
  <c r="K15" i="1"/>
  <c r="H15" i="1"/>
  <c r="B15" i="1"/>
  <c r="AM14" i="1"/>
  <c r="AH14" i="1"/>
  <c r="AE14" i="1"/>
  <c r="Y14" i="1"/>
  <c r="V14" i="1"/>
  <c r="N14" i="1"/>
  <c r="K14" i="1"/>
  <c r="H14" i="1"/>
  <c r="B14" i="1"/>
  <c r="AM13" i="1"/>
  <c r="AH13" i="1"/>
  <c r="AE13" i="1"/>
  <c r="Y13" i="1"/>
  <c r="V13" i="1"/>
  <c r="N13" i="1"/>
  <c r="K13" i="1"/>
  <c r="H13" i="1"/>
  <c r="B13" i="1"/>
  <c r="AM12" i="1"/>
  <c r="AH12" i="1"/>
  <c r="AE12" i="1"/>
  <c r="Y12" i="1"/>
  <c r="V12" i="1"/>
  <c r="N12" i="1"/>
  <c r="K12" i="1"/>
  <c r="H12" i="1"/>
  <c r="B12" i="1"/>
  <c r="AM11" i="1"/>
  <c r="AH11" i="1"/>
  <c r="AE11" i="1"/>
  <c r="Y11" i="1"/>
  <c r="V11" i="1"/>
  <c r="N11" i="1"/>
  <c r="K11" i="1"/>
  <c r="H11" i="1"/>
  <c r="B11" i="1"/>
  <c r="AM10" i="1"/>
  <c r="AH10" i="1"/>
  <c r="AE10" i="1"/>
  <c r="Y10" i="1"/>
  <c r="V10" i="1"/>
  <c r="N10" i="1"/>
  <c r="K10" i="1"/>
  <c r="H10" i="1"/>
  <c r="B10" i="1"/>
  <c r="AM9" i="1"/>
  <c r="AH9" i="1"/>
  <c r="AE9" i="1"/>
  <c r="Y9" i="1"/>
  <c r="V9" i="1"/>
  <c r="N9" i="1"/>
  <c r="K9" i="1"/>
  <c r="H9" i="1"/>
  <c r="B9" i="1"/>
  <c r="AM8" i="1"/>
  <c r="AH8" i="1"/>
  <c r="AE8" i="1"/>
  <c r="Y8" i="1"/>
  <c r="V8" i="1"/>
  <c r="N8" i="1"/>
  <c r="K8" i="1"/>
  <c r="H8" i="1"/>
  <c r="B8" i="1"/>
  <c r="AM7" i="1"/>
  <c r="AH7" i="1"/>
  <c r="AE7" i="1"/>
  <c r="Y7" i="1"/>
  <c r="V7" i="1"/>
  <c r="N7" i="1"/>
  <c r="K7" i="1"/>
  <c r="H7" i="1"/>
  <c r="B7" i="1"/>
  <c r="AM6" i="1"/>
  <c r="AH6" i="1"/>
  <c r="AE6" i="1"/>
  <c r="Y6" i="1"/>
  <c r="V6" i="1"/>
  <c r="N6" i="1"/>
  <c r="K6" i="1"/>
  <c r="H6" i="1"/>
  <c r="B6" i="1"/>
  <c r="AM5" i="1"/>
  <c r="AH5" i="1"/>
  <c r="AE5" i="1"/>
  <c r="Y5" i="1"/>
  <c r="V5" i="1"/>
  <c r="N5" i="1"/>
  <c r="K5" i="1"/>
  <c r="H5" i="1"/>
  <c r="B5" i="1"/>
  <c r="AM4" i="1"/>
  <c r="AH4" i="1"/>
  <c r="AE4" i="1"/>
  <c r="Y4" i="1"/>
  <c r="V4" i="1"/>
  <c r="N4" i="1"/>
  <c r="K4" i="1"/>
  <c r="H4" i="1"/>
  <c r="B4" i="1"/>
  <c r="AM3" i="1"/>
  <c r="AH3" i="1"/>
  <c r="AE3" i="1"/>
  <c r="Y3" i="1"/>
  <c r="V3" i="1"/>
  <c r="N3" i="1"/>
  <c r="K3" i="1"/>
  <c r="H3" i="1"/>
  <c r="B3" i="1"/>
</calcChain>
</file>

<file path=xl/sharedStrings.xml><?xml version="1.0" encoding="utf-8"?>
<sst xmlns="http://schemas.openxmlformats.org/spreadsheetml/2006/main" count="313" uniqueCount="58">
  <si>
    <t>Month</t>
  </si>
  <si>
    <t>REKENING</t>
  </si>
  <si>
    <t>A. JENIS SIMPANAN</t>
  </si>
  <si>
    <t>B. KEPEMILIKAN SIMPANAN</t>
  </si>
  <si>
    <t>C. JENIS USAHA</t>
  </si>
  <si>
    <t>D. TIERING NOMINAL</t>
  </si>
  <si>
    <t>E. REKENING DIJAMIN</t>
  </si>
  <si>
    <t>F. KEPEMILIKAN BANK</t>
  </si>
  <si>
    <t>G. VALUTA SIMPANAN</t>
  </si>
  <si>
    <t>Bulan</t>
  </si>
  <si>
    <t>Giro</t>
  </si>
  <si>
    <t>Tabungan</t>
  </si>
  <si>
    <t>DOC</t>
  </si>
  <si>
    <t>Deposito</t>
  </si>
  <si>
    <t>Sertifikat_Depo</t>
  </si>
  <si>
    <t>Jumlah</t>
  </si>
  <si>
    <t>DPK</t>
  </si>
  <si>
    <t>Simpanan dari Bank Lain</t>
  </si>
  <si>
    <t>Konvensional</t>
  </si>
  <si>
    <t>Syariah</t>
  </si>
  <si>
    <t xml:space="preserve">N ≤ 100 Jt </t>
  </si>
  <si>
    <t xml:space="preserve">100 Jt &lt; N ≤ 200 Jt </t>
  </si>
  <si>
    <t xml:space="preserve">200 Jt &lt; N ≤ 500 Jt </t>
  </si>
  <si>
    <t>500 Jt &lt; N ≤ 1 M</t>
  </si>
  <si>
    <t>1 M &lt; N ≤ 2 M</t>
  </si>
  <si>
    <t>2 M &lt; N ≤ 5 M</t>
  </si>
  <si>
    <t>N &gt; 5 M</t>
  </si>
  <si>
    <t>≤ 2M (Dijamin Seluruhnya)</t>
  </si>
  <si>
    <t>&gt; 2M (Dijamin Sebagian)</t>
  </si>
  <si>
    <t>Pemerintah</t>
  </si>
  <si>
    <t>BPD</t>
  </si>
  <si>
    <t>Swasta Nasional</t>
  </si>
  <si>
    <t>Campuran</t>
  </si>
  <si>
    <t>Asing</t>
  </si>
  <si>
    <t>Rupiah</t>
  </si>
  <si>
    <t>Valas</t>
  </si>
  <si>
    <t>NOMINAL</t>
  </si>
  <si>
    <t>JENIS SIMPANAN</t>
  </si>
  <si>
    <t>KEPEMILIKAN SIMPANAN</t>
  </si>
  <si>
    <t>JENIS USAHA</t>
  </si>
  <si>
    <t>TIERING NOMINAL</t>
  </si>
  <si>
    <t>NOMINAL DIJAMIN</t>
  </si>
  <si>
    <t>KEPEMILIKAN BANK</t>
  </si>
  <si>
    <t>VALUTA SIMPANAN</t>
  </si>
  <si>
    <t>Deposit On Call</t>
  </si>
  <si>
    <t>Sertifikat Deposito</t>
  </si>
  <si>
    <r>
      <rPr>
        <sz val="10"/>
        <rFont val="Calibri"/>
        <family val="2"/>
      </rPr>
      <t>≤</t>
    </r>
    <r>
      <rPr>
        <sz val="10"/>
        <rFont val="Segoe UI"/>
        <family val="2"/>
      </rPr>
      <t xml:space="preserve"> 2M (Dijamin sepenuhnya)</t>
    </r>
  </si>
  <si>
    <t>&gt; 2M (Dijamin sebagian)</t>
  </si>
  <si>
    <t>&gt; 2M (Tidak Dijamin)</t>
  </si>
  <si>
    <t>TOTAL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</si>
  <si>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</t>
    </r>
  </si>
  <si>
    <t>N &gt; 2 M</t>
  </si>
  <si>
    <r>
      <t xml:space="preserve">N </t>
    </r>
    <r>
      <rPr>
        <sz val="10"/>
        <color theme="1"/>
        <rFont val="Calibri"/>
        <family val="2"/>
      </rPr>
      <t>≤</t>
    </r>
    <r>
      <rPr>
        <sz val="9"/>
        <color theme="1"/>
        <rFont val="Segoe UI"/>
        <family val="2"/>
      </rPr>
      <t xml:space="preserve"> 2 M (Dijamin Seluruh)</t>
    </r>
  </si>
  <si>
    <t>N &gt; 2 M (Dijamin Sebagian)</t>
  </si>
  <si>
    <t>Rp</t>
  </si>
  <si>
    <t>Aug-19</t>
  </si>
  <si>
    <t>H. KBMI</t>
  </si>
  <si>
    <t>KBMI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</si>
</sst>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[$-409]mmm\-yy;@"/>
    <numFmt numFmtId="168" formatCode="0.0%"/>
    <numFmt numFmtId="169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10"/>
      <name val="Calibri"/>
      <family val="2"/>
    </font>
    <font>
      <b/>
      <sz val="9"/>
      <color theme="1"/>
      <name val="Segoe UI"/>
      <family val="2"/>
    </font>
    <font>
      <b/>
      <sz val="10"/>
      <color theme="1"/>
      <name val="Segoe UI"/>
      <family val="2"/>
    </font>
    <font>
      <sz val="10"/>
      <color theme="1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156">
    <xf numFmtId="0" fontId="0" fillId="0" borderId="0" xfId="0"/>
    <xf numFmtId="0" fontId="5" fillId="0" borderId="2" xfId="4" applyFont="1" applyFill="1" applyBorder="1" applyAlignment="1"/>
    <xf numFmtId="0" fontId="5" fillId="0" borderId="3" xfId="4" applyFont="1" applyFill="1" applyBorder="1" applyAlignment="1"/>
    <xf numFmtId="0" fontId="5" fillId="0" borderId="4" xfId="4" applyFont="1" applyFill="1" applyBorder="1" applyAlignment="1"/>
    <xf numFmtId="0" fontId="5" fillId="0" borderId="2" xfId="4" applyFont="1" applyBorder="1" applyAlignment="1"/>
    <xf numFmtId="0" fontId="5" fillId="0" borderId="3" xfId="4" applyFont="1" applyBorder="1" applyAlignment="1"/>
    <xf numFmtId="0" fontId="5" fillId="0" borderId="4" xfId="4" applyFont="1" applyBorder="1" applyAlignment="1"/>
    <xf numFmtId="0" fontId="5" fillId="0" borderId="5" xfId="4" applyFont="1" applyFill="1" applyBorder="1" applyAlignment="1"/>
    <xf numFmtId="0" fontId="6" fillId="0" borderId="0" xfId="4" applyFont="1" applyFill="1" applyBorder="1"/>
    <xf numFmtId="49" fontId="3" fillId="0" borderId="1" xfId="4" applyNumberFormat="1" applyFont="1" applyFill="1" applyBorder="1" applyAlignment="1">
      <alignment horizontal="center"/>
    </xf>
    <xf numFmtId="49" fontId="4" fillId="2" borderId="1" xfId="4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6" fillId="0" borderId="2" xfId="4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166" fontId="6" fillId="0" borderId="1" xfId="1" applyNumberFormat="1" applyFont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166" fontId="3" fillId="2" borderId="6" xfId="1" applyNumberFormat="1" applyFont="1" applyFill="1" applyBorder="1" applyAlignment="1">
      <alignment horizontal="right"/>
    </xf>
    <xf numFmtId="166" fontId="3" fillId="2" borderId="7" xfId="1" applyNumberFormat="1" applyFont="1" applyFill="1" applyBorder="1" applyAlignment="1">
      <alignment horizontal="right"/>
    </xf>
    <xf numFmtId="166" fontId="6" fillId="0" borderId="6" xfId="1" applyNumberFormat="1" applyFont="1" applyBorder="1"/>
    <xf numFmtId="166" fontId="6" fillId="0" borderId="6" xfId="1" applyNumberFormat="1" applyFont="1" applyFill="1" applyBorder="1" applyAlignment="1">
      <alignment horizontal="center"/>
    </xf>
    <xf numFmtId="166" fontId="6" fillId="0" borderId="6" xfId="1" applyNumberFormat="1" applyFont="1" applyFill="1" applyBorder="1"/>
    <xf numFmtId="166" fontId="6" fillId="2" borderId="7" xfId="1" applyNumberFormat="1" applyFont="1" applyFill="1" applyBorder="1" applyAlignment="1">
      <alignment horizontal="right"/>
    </xf>
    <xf numFmtId="166" fontId="6" fillId="0" borderId="8" xfId="1" applyNumberFormat="1" applyFont="1" applyFill="1" applyBorder="1"/>
    <xf numFmtId="165" fontId="6" fillId="0" borderId="0" xfId="1" applyFont="1" applyFill="1" applyBorder="1"/>
    <xf numFmtId="165" fontId="6" fillId="0" borderId="0" xfId="4" applyNumberFormat="1" applyFont="1" applyFill="1" applyBorder="1"/>
    <xf numFmtId="167" fontId="7" fillId="0" borderId="0" xfId="0" applyNumberFormat="1" applyFont="1"/>
    <xf numFmtId="166" fontId="6" fillId="0" borderId="0" xfId="1" applyNumberFormat="1" applyFont="1" applyFill="1" applyBorder="1"/>
    <xf numFmtId="164" fontId="6" fillId="0" borderId="7" xfId="2" applyFont="1" applyFill="1" applyBorder="1" applyAlignment="1">
      <alignment horizontal="right"/>
    </xf>
    <xf numFmtId="164" fontId="6" fillId="0" borderId="7" xfId="2" applyFont="1" applyFill="1" applyBorder="1" applyAlignment="1"/>
    <xf numFmtId="164" fontId="6" fillId="0" borderId="0" xfId="2" applyFont="1" applyFill="1" applyBorder="1" applyAlignment="1"/>
    <xf numFmtId="164" fontId="6" fillId="0" borderId="6" xfId="2" applyFont="1" applyFill="1" applyBorder="1"/>
    <xf numFmtId="164" fontId="6" fillId="0" borderId="0" xfId="2" applyFont="1" applyFill="1" applyBorder="1"/>
    <xf numFmtId="164" fontId="6" fillId="0" borderId="6" xfId="2" applyFont="1" applyFill="1" applyBorder="1" applyAlignment="1">
      <alignment horizontal="center"/>
    </xf>
    <xf numFmtId="164" fontId="6" fillId="0" borderId="7" xfId="2" applyFont="1" applyFill="1" applyBorder="1"/>
    <xf numFmtId="166" fontId="6" fillId="0" borderId="7" xfId="1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right"/>
    </xf>
    <xf numFmtId="166" fontId="6" fillId="0" borderId="7" xfId="1" applyNumberFormat="1" applyFont="1" applyFill="1" applyBorder="1" applyAlignment="1"/>
    <xf numFmtId="166" fontId="6" fillId="0" borderId="7" xfId="1" applyNumberFormat="1" applyFont="1" applyFill="1" applyBorder="1"/>
    <xf numFmtId="166" fontId="6" fillId="0" borderId="7" xfId="1" applyNumberFormat="1" applyFont="1" applyFill="1" applyBorder="1" applyAlignment="1">
      <alignment horizontal="center"/>
    </xf>
    <xf numFmtId="164" fontId="6" fillId="0" borderId="7" xfId="2" applyFont="1" applyFill="1" applyBorder="1" applyAlignment="1">
      <alignment horizontal="center"/>
    </xf>
    <xf numFmtId="0" fontId="6" fillId="0" borderId="0" xfId="4" applyFont="1" applyFill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6" fillId="0" borderId="0" xfId="4" applyFont="1" applyBorder="1"/>
    <xf numFmtId="0" fontId="6" fillId="0" borderId="1" xfId="4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3" fontId="3" fillId="3" borderId="6" xfId="4" applyNumberFormat="1" applyFont="1" applyFill="1" applyBorder="1"/>
    <xf numFmtId="166" fontId="3" fillId="3" borderId="6" xfId="1" applyNumberFormat="1" applyFont="1" applyFill="1" applyBorder="1"/>
    <xf numFmtId="168" fontId="6" fillId="0" borderId="0" xfId="3" applyNumberFormat="1" applyFont="1" applyBorder="1"/>
    <xf numFmtId="169" fontId="6" fillId="0" borderId="0" xfId="1" applyNumberFormat="1" applyFont="1" applyBorder="1"/>
    <xf numFmtId="166" fontId="6" fillId="4" borderId="6" xfId="1" applyNumberFormat="1" applyFont="1" applyFill="1" applyBorder="1"/>
    <xf numFmtId="166" fontId="6" fillId="4" borderId="0" xfId="1" applyNumberFormat="1" applyFont="1" applyFill="1" applyBorder="1"/>
    <xf numFmtId="164" fontId="6" fillId="4" borderId="7" xfId="2" applyFont="1" applyFill="1" applyBorder="1"/>
    <xf numFmtId="166" fontId="6" fillId="0" borderId="6" xfId="1" applyNumberFormat="1" applyFont="1" applyFill="1" applyBorder="1" applyAlignment="1">
      <alignment horizontal="right"/>
    </xf>
    <xf numFmtId="166" fontId="6" fillId="4" borderId="7" xfId="1" applyNumberFormat="1" applyFont="1" applyFill="1" applyBorder="1" applyAlignment="1">
      <alignment horizontal="right"/>
    </xf>
    <xf numFmtId="166" fontId="6" fillId="0" borderId="0" xfId="1" applyNumberFormat="1" applyFont="1" applyFill="1" applyBorder="1" applyAlignment="1">
      <alignment horizontal="right"/>
    </xf>
    <xf numFmtId="166" fontId="6" fillId="4" borderId="7" xfId="1" applyNumberFormat="1" applyFont="1" applyFill="1" applyBorder="1"/>
    <xf numFmtId="0" fontId="11" fillId="0" borderId="8" xfId="0" applyFont="1" applyBorder="1" applyAlignment="1">
      <alignment horizontal="center"/>
    </xf>
    <xf numFmtId="0" fontId="7" fillId="0" borderId="0" xfId="0" applyFont="1"/>
    <xf numFmtId="49" fontId="3" fillId="0" borderId="8" xfId="4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166" fontId="7" fillId="2" borderId="6" xfId="1" applyNumberFormat="1" applyFont="1" applyFill="1" applyBorder="1"/>
    <xf numFmtId="166" fontId="7" fillId="0" borderId="6" xfId="1" applyNumberFormat="1" applyFont="1" applyBorder="1"/>
    <xf numFmtId="166" fontId="7" fillId="0" borderId="7" xfId="1" applyNumberFormat="1" applyFont="1" applyBorder="1"/>
    <xf numFmtId="166" fontId="7" fillId="0" borderId="6" xfId="1" applyNumberFormat="1" applyFont="1" applyBorder="1" applyAlignment="1">
      <alignment horizontal="right"/>
    </xf>
    <xf numFmtId="166" fontId="7" fillId="0" borderId="6" xfId="1" applyNumberFormat="1" applyFont="1" applyBorder="1" applyAlignment="1">
      <alignment horizontal="center"/>
    </xf>
    <xf numFmtId="166" fontId="7" fillId="0" borderId="0" xfId="1" applyNumberFormat="1" applyFont="1" applyBorder="1"/>
    <xf numFmtId="166" fontId="7" fillId="0" borderId="6" xfId="1" applyNumberFormat="1" applyFont="1" applyFill="1" applyBorder="1"/>
    <xf numFmtId="166" fontId="7" fillId="5" borderId="6" xfId="1" applyNumberFormat="1" applyFont="1" applyFill="1" applyBorder="1"/>
    <xf numFmtId="0" fontId="7" fillId="5" borderId="6" xfId="0" applyFont="1" applyFill="1" applyBorder="1"/>
    <xf numFmtId="167" fontId="7" fillId="0" borderId="6" xfId="4" applyNumberFormat="1" applyFont="1" applyBorder="1" applyAlignment="1">
      <alignment horizontal="right"/>
    </xf>
    <xf numFmtId="166" fontId="7" fillId="4" borderId="6" xfId="1" applyNumberFormat="1" applyFont="1" applyFill="1" applyBorder="1"/>
    <xf numFmtId="166" fontId="7" fillId="4" borderId="7" xfId="1" applyNumberFormat="1" applyFont="1" applyFill="1" applyBorder="1"/>
    <xf numFmtId="166" fontId="7" fillId="4" borderId="6" xfId="1" applyNumberFormat="1" applyFont="1" applyFill="1" applyBorder="1" applyAlignment="1">
      <alignment horizontal="right"/>
    </xf>
    <xf numFmtId="166" fontId="7" fillId="4" borderId="6" xfId="1" applyNumberFormat="1" applyFont="1" applyFill="1" applyBorder="1" applyAlignment="1">
      <alignment horizontal="center"/>
    </xf>
    <xf numFmtId="166" fontId="7" fillId="4" borderId="0" xfId="1" applyNumberFormat="1" applyFont="1" applyFill="1" applyBorder="1"/>
    <xf numFmtId="0" fontId="7" fillId="0" borderId="0" xfId="0" applyFont="1" applyBorder="1"/>
    <xf numFmtId="164" fontId="7" fillId="0" borderId="0" xfId="2" applyFont="1" applyBorder="1"/>
    <xf numFmtId="164" fontId="7" fillId="2" borderId="6" xfId="2" applyFont="1" applyFill="1" applyBorder="1"/>
    <xf numFmtId="164" fontId="7" fillId="0" borderId="6" xfId="2" applyFont="1" applyBorder="1"/>
    <xf numFmtId="167" fontId="7" fillId="0" borderId="7" xfId="0" applyNumberFormat="1" applyFont="1" applyBorder="1"/>
    <xf numFmtId="164" fontId="7" fillId="4" borderId="7" xfId="2" applyFont="1" applyFill="1" applyBorder="1"/>
    <xf numFmtId="164" fontId="7" fillId="4" borderId="0" xfId="2" applyFont="1" applyFill="1" applyBorder="1"/>
    <xf numFmtId="164" fontId="7" fillId="4" borderId="7" xfId="2" applyFont="1" applyFill="1" applyBorder="1" applyAlignment="1">
      <alignment horizontal="center"/>
    </xf>
    <xf numFmtId="164" fontId="7" fillId="7" borderId="7" xfId="2" applyFont="1" applyFill="1" applyBorder="1"/>
    <xf numFmtId="164" fontId="7" fillId="0" borderId="7" xfId="2" applyFont="1" applyFill="1" applyBorder="1"/>
    <xf numFmtId="167" fontId="7" fillId="0" borderId="7" xfId="0" applyNumberFormat="1" applyFont="1" applyBorder="1" applyAlignment="1"/>
    <xf numFmtId="164" fontId="7" fillId="2" borderId="6" xfId="2" applyFont="1" applyFill="1" applyBorder="1" applyAlignment="1"/>
    <xf numFmtId="166" fontId="7" fillId="4" borderId="6" xfId="1" applyNumberFormat="1" applyFont="1" applyFill="1" applyBorder="1" applyAlignment="1"/>
    <xf numFmtId="3" fontId="7" fillId="0" borderId="7" xfId="0" applyNumberFormat="1" applyFont="1" applyBorder="1" applyAlignment="1">
      <alignment horizontal="right"/>
    </xf>
    <xf numFmtId="0" fontId="7" fillId="0" borderId="0" xfId="0" applyFont="1" applyBorder="1" applyAlignment="1"/>
    <xf numFmtId="166" fontId="7" fillId="4" borderId="7" xfId="1" applyNumberFormat="1" applyFont="1" applyFill="1" applyBorder="1" applyAlignment="1">
      <alignment horizontal="center"/>
    </xf>
    <xf numFmtId="166" fontId="7" fillId="2" borderId="6" xfId="1" applyNumberFormat="1" applyFont="1" applyFill="1" applyBorder="1" applyAlignment="1"/>
    <xf numFmtId="164" fontId="7" fillId="0" borderId="7" xfId="2" applyFont="1" applyBorder="1"/>
    <xf numFmtId="166" fontId="7" fillId="0" borderId="7" xfId="1" applyNumberFormat="1" applyFont="1" applyBorder="1" applyAlignment="1">
      <alignment horizontal="center"/>
    </xf>
    <xf numFmtId="164" fontId="7" fillId="0" borderId="7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7" fillId="0" borderId="0" xfId="1" applyNumberFormat="1" applyFont="1" applyFill="1" applyBorder="1"/>
    <xf numFmtId="166" fontId="7" fillId="2" borderId="6" xfId="1" applyNumberFormat="1" applyFont="1" applyFill="1" applyBorder="1" applyAlignment="1">
      <alignment horizontal="right"/>
    </xf>
    <xf numFmtId="164" fontId="7" fillId="0" borderId="7" xfId="2" applyFont="1" applyFill="1" applyBorder="1" applyAlignment="1">
      <alignment horizontal="center"/>
    </xf>
    <xf numFmtId="167" fontId="7" fillId="0" borderId="0" xfId="0" applyNumberFormat="1" applyFont="1" applyAlignment="1">
      <alignment horizontal="right"/>
    </xf>
    <xf numFmtId="3" fontId="7" fillId="2" borderId="6" xfId="1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6" fontId="7" fillId="0" borderId="0" xfId="1" applyNumberFormat="1" applyFont="1"/>
    <xf numFmtId="164" fontId="7" fillId="2" borderId="6" xfId="2" applyFont="1" applyFill="1" applyBorder="1" applyAlignment="1">
      <alignment horizontal="right"/>
    </xf>
    <xf numFmtId="164" fontId="7" fillId="0" borderId="0" xfId="2" applyFont="1"/>
    <xf numFmtId="0" fontId="7" fillId="0" borderId="7" xfId="0" applyFont="1" applyBorder="1"/>
    <xf numFmtId="0" fontId="7" fillId="0" borderId="0" xfId="0" applyFont="1" applyAlignment="1">
      <alignment horizontal="center"/>
    </xf>
    <xf numFmtId="165" fontId="6" fillId="4" borderId="0" xfId="1" applyFont="1" applyFill="1" applyBorder="1"/>
    <xf numFmtId="165" fontId="6" fillId="4" borderId="0" xfId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5" applyFont="1" applyFill="1" applyBorder="1"/>
    <xf numFmtId="166" fontId="6" fillId="0" borderId="0" xfId="5" applyNumberFormat="1" applyFont="1" applyFill="1" applyBorder="1"/>
    <xf numFmtId="166" fontId="6" fillId="0" borderId="0" xfId="5" applyNumberFormat="1" applyFont="1"/>
    <xf numFmtId="0" fontId="6" fillId="0" borderId="0" xfId="5" applyFont="1"/>
    <xf numFmtId="3" fontId="3" fillId="0" borderId="6" xfId="4" applyNumberFormat="1" applyFont="1" applyBorder="1"/>
    <xf numFmtId="0" fontId="7" fillId="4" borderId="0" xfId="0" applyFont="1" applyFill="1"/>
    <xf numFmtId="3" fontId="7" fillId="4" borderId="7" xfId="0" applyNumberFormat="1" applyFont="1" applyFill="1" applyBorder="1"/>
    <xf numFmtId="0" fontId="7" fillId="4" borderId="7" xfId="0" applyFont="1" applyFill="1" applyBorder="1"/>
    <xf numFmtId="3" fontId="7" fillId="0" borderId="7" xfId="0" applyNumberFormat="1" applyFont="1" applyBorder="1"/>
    <xf numFmtId="0" fontId="7" fillId="0" borderId="6" xfId="0" applyFont="1" applyBorder="1"/>
    <xf numFmtId="166" fontId="6" fillId="0" borderId="0" xfId="4" applyNumberFormat="1" applyFont="1" applyFill="1" applyBorder="1" applyAlignment="1"/>
    <xf numFmtId="166" fontId="6" fillId="0" borderId="0" xfId="4" applyNumberFormat="1" applyFont="1" applyFill="1" applyBorder="1"/>
    <xf numFmtId="49" fontId="3" fillId="0" borderId="1" xfId="4" applyNumberFormat="1" applyFont="1" applyFill="1" applyBorder="1" applyAlignment="1">
      <alignment horizontal="center" vertical="center"/>
    </xf>
    <xf numFmtId="49" fontId="4" fillId="0" borderId="1" xfId="4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3" fillId="6" borderId="1" xfId="4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166" fontId="11" fillId="2" borderId="5" xfId="1" applyNumberFormat="1" applyFont="1" applyFill="1" applyBorder="1" applyAlignment="1">
      <alignment horizontal="center" vertical="center"/>
    </xf>
    <xf numFmtId="166" fontId="11" fillId="2" borderId="6" xfId="1" applyNumberFormat="1" applyFont="1" applyFill="1" applyBorder="1" applyAlignment="1">
      <alignment horizontal="center" vertical="center"/>
    </xf>
    <xf numFmtId="166" fontId="11" fillId="2" borderId="12" xfId="1" applyNumberFormat="1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6" fontId="7" fillId="0" borderId="6" xfId="0" applyNumberFormat="1" applyFont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11" fillId="2" borderId="5" xfId="0" applyNumberFormat="1" applyFont="1" applyFill="1" applyBorder="1" applyAlignment="1">
      <alignment horizontal="center" vertical="center"/>
    </xf>
    <xf numFmtId="166" fontId="11" fillId="2" borderId="6" xfId="0" applyNumberFormat="1" applyFont="1" applyFill="1" applyBorder="1" applyAlignment="1">
      <alignment horizontal="center" vertical="center"/>
    </xf>
    <xf numFmtId="166" fontId="11" fillId="2" borderId="12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2" xfId="4"/>
    <cellStyle name="Normal 2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pane xSplit="2" ySplit="2" topLeftCell="K36" activePane="bottomRight" state="frozen"/>
      <selection pane="topRight" activeCell="C1" sqref="C1"/>
      <selection pane="bottomLeft" activeCell="A3" sqref="A3"/>
      <selection pane="bottomRight" activeCell="A3" sqref="A3:XFD3"/>
    </sheetView>
  </sheetViews>
  <sheetFormatPr defaultRowHeight="16" x14ac:dyDescent="0.45"/>
  <cols>
    <col min="1" max="1" width="10" style="8" bestFit="1" customWidth="1"/>
    <col min="2" max="2" width="14.54296875" style="42" customWidth="1"/>
    <col min="3" max="3" width="12.453125" style="42" customWidth="1"/>
    <col min="4" max="4" width="14.54296875" style="42" customWidth="1"/>
    <col min="5" max="5" width="9" style="42" customWidth="1"/>
    <col min="6" max="6" width="12.453125" style="42" customWidth="1"/>
    <col min="7" max="7" width="13.7265625" style="42" customWidth="1"/>
    <col min="8" max="8" width="17.26953125" style="42" customWidth="1"/>
    <col min="9" max="9" width="14.54296875" style="8" customWidth="1"/>
    <col min="10" max="10" width="21.81640625" style="8" customWidth="1"/>
    <col min="11" max="11" width="16.26953125" style="8" customWidth="1"/>
    <col min="12" max="12" width="14.54296875" style="17" customWidth="1"/>
    <col min="13" max="13" width="13.54296875" style="8" customWidth="1"/>
    <col min="14" max="14" width="15.54296875" style="8" customWidth="1"/>
    <col min="15" max="15" width="14.7265625" style="8" customWidth="1"/>
    <col min="16" max="17" width="15.453125" style="8" customWidth="1"/>
    <col min="18" max="18" width="13.7265625" style="8" customWidth="1"/>
    <col min="19" max="20" width="12.26953125" style="8" customWidth="1"/>
    <col min="21" max="21" width="11.1796875" style="8" customWidth="1"/>
    <col min="22" max="22" width="16.54296875" style="8" customWidth="1"/>
    <col min="23" max="23" width="22.54296875" style="8" customWidth="1"/>
    <col min="24" max="24" width="22.26953125" style="8" customWidth="1"/>
    <col min="25" max="25" width="15.7265625" style="8" customWidth="1"/>
    <col min="26" max="26" width="14.54296875" style="8" customWidth="1"/>
    <col min="27" max="27" width="13.54296875" style="8" customWidth="1"/>
    <col min="28" max="28" width="14.81640625" style="8" customWidth="1"/>
    <col min="29" max="30" width="11" style="8" customWidth="1"/>
    <col min="31" max="31" width="15.26953125" style="8" customWidth="1"/>
    <col min="32" max="32" width="14.54296875" style="8" customWidth="1"/>
    <col min="33" max="33" width="12.453125" style="8" customWidth="1"/>
    <col min="34" max="34" width="16.81640625" style="8" customWidth="1"/>
    <col min="35" max="35" width="12.54296875" style="28" bestFit="1" customWidth="1"/>
    <col min="36" max="37" width="13.7265625" style="28" bestFit="1" customWidth="1"/>
    <col min="38" max="38" width="14.7265625" style="28" bestFit="1" customWidth="1"/>
    <col min="39" max="39" width="16.453125" style="8" customWidth="1"/>
    <col min="40" max="40" width="14.54296875" style="8" bestFit="1" customWidth="1"/>
    <col min="41" max="41" width="13.54296875" style="8" bestFit="1" customWidth="1"/>
    <col min="42" max="256" width="9.1796875" style="8"/>
    <col min="257" max="257" width="10.81640625" style="8" customWidth="1"/>
    <col min="258" max="258" width="16.7265625" style="8" customWidth="1"/>
    <col min="259" max="259" width="15" style="8" customWidth="1"/>
    <col min="260" max="260" width="17" style="8" customWidth="1"/>
    <col min="261" max="261" width="15" style="8" customWidth="1"/>
    <col min="262" max="262" width="17" style="8" customWidth="1"/>
    <col min="263" max="263" width="15" style="8" customWidth="1"/>
    <col min="264" max="264" width="17" style="8" customWidth="1"/>
    <col min="265" max="265" width="15" style="8" customWidth="1"/>
    <col min="266" max="266" width="17" style="8" customWidth="1"/>
    <col min="267" max="267" width="15" style="8" customWidth="1"/>
    <col min="268" max="268" width="17" style="8" customWidth="1"/>
    <col min="269" max="269" width="15" style="8" customWidth="1"/>
    <col min="270" max="270" width="17" style="8" customWidth="1"/>
    <col min="271" max="271" width="15" style="8" customWidth="1"/>
    <col min="272" max="272" width="17" style="8" customWidth="1"/>
    <col min="273" max="512" width="9.1796875" style="8"/>
    <col min="513" max="513" width="10.81640625" style="8" customWidth="1"/>
    <col min="514" max="514" width="16.7265625" style="8" customWidth="1"/>
    <col min="515" max="515" width="15" style="8" customWidth="1"/>
    <col min="516" max="516" width="17" style="8" customWidth="1"/>
    <col min="517" max="517" width="15" style="8" customWidth="1"/>
    <col min="518" max="518" width="17" style="8" customWidth="1"/>
    <col min="519" max="519" width="15" style="8" customWidth="1"/>
    <col min="520" max="520" width="17" style="8" customWidth="1"/>
    <col min="521" max="521" width="15" style="8" customWidth="1"/>
    <col min="522" max="522" width="17" style="8" customWidth="1"/>
    <col min="523" max="523" width="15" style="8" customWidth="1"/>
    <col min="524" max="524" width="17" style="8" customWidth="1"/>
    <col min="525" max="525" width="15" style="8" customWidth="1"/>
    <col min="526" max="526" width="17" style="8" customWidth="1"/>
    <col min="527" max="527" width="15" style="8" customWidth="1"/>
    <col min="528" max="528" width="17" style="8" customWidth="1"/>
    <col min="529" max="768" width="9.1796875" style="8"/>
    <col min="769" max="769" width="10.81640625" style="8" customWidth="1"/>
    <col min="770" max="770" width="16.7265625" style="8" customWidth="1"/>
    <col min="771" max="771" width="15" style="8" customWidth="1"/>
    <col min="772" max="772" width="17" style="8" customWidth="1"/>
    <col min="773" max="773" width="15" style="8" customWidth="1"/>
    <col min="774" max="774" width="17" style="8" customWidth="1"/>
    <col min="775" max="775" width="15" style="8" customWidth="1"/>
    <col min="776" max="776" width="17" style="8" customWidth="1"/>
    <col min="777" max="777" width="15" style="8" customWidth="1"/>
    <col min="778" max="778" width="17" style="8" customWidth="1"/>
    <col min="779" max="779" width="15" style="8" customWidth="1"/>
    <col min="780" max="780" width="17" style="8" customWidth="1"/>
    <col min="781" max="781" width="15" style="8" customWidth="1"/>
    <col min="782" max="782" width="17" style="8" customWidth="1"/>
    <col min="783" max="783" width="15" style="8" customWidth="1"/>
    <col min="784" max="784" width="17" style="8" customWidth="1"/>
    <col min="785" max="1024" width="9.1796875" style="8"/>
    <col min="1025" max="1025" width="10.81640625" style="8" customWidth="1"/>
    <col min="1026" max="1026" width="16.7265625" style="8" customWidth="1"/>
    <col min="1027" max="1027" width="15" style="8" customWidth="1"/>
    <col min="1028" max="1028" width="17" style="8" customWidth="1"/>
    <col min="1029" max="1029" width="15" style="8" customWidth="1"/>
    <col min="1030" max="1030" width="17" style="8" customWidth="1"/>
    <col min="1031" max="1031" width="15" style="8" customWidth="1"/>
    <col min="1032" max="1032" width="17" style="8" customWidth="1"/>
    <col min="1033" max="1033" width="15" style="8" customWidth="1"/>
    <col min="1034" max="1034" width="17" style="8" customWidth="1"/>
    <col min="1035" max="1035" width="15" style="8" customWidth="1"/>
    <col min="1036" max="1036" width="17" style="8" customWidth="1"/>
    <col min="1037" max="1037" width="15" style="8" customWidth="1"/>
    <col min="1038" max="1038" width="17" style="8" customWidth="1"/>
    <col min="1039" max="1039" width="15" style="8" customWidth="1"/>
    <col min="1040" max="1040" width="17" style="8" customWidth="1"/>
    <col min="1041" max="1280" width="9.1796875" style="8"/>
    <col min="1281" max="1281" width="10.81640625" style="8" customWidth="1"/>
    <col min="1282" max="1282" width="16.7265625" style="8" customWidth="1"/>
    <col min="1283" max="1283" width="15" style="8" customWidth="1"/>
    <col min="1284" max="1284" width="17" style="8" customWidth="1"/>
    <col min="1285" max="1285" width="15" style="8" customWidth="1"/>
    <col min="1286" max="1286" width="17" style="8" customWidth="1"/>
    <col min="1287" max="1287" width="15" style="8" customWidth="1"/>
    <col min="1288" max="1288" width="17" style="8" customWidth="1"/>
    <col min="1289" max="1289" width="15" style="8" customWidth="1"/>
    <col min="1290" max="1290" width="17" style="8" customWidth="1"/>
    <col min="1291" max="1291" width="15" style="8" customWidth="1"/>
    <col min="1292" max="1292" width="17" style="8" customWidth="1"/>
    <col min="1293" max="1293" width="15" style="8" customWidth="1"/>
    <col min="1294" max="1294" width="17" style="8" customWidth="1"/>
    <col min="1295" max="1295" width="15" style="8" customWidth="1"/>
    <col min="1296" max="1296" width="17" style="8" customWidth="1"/>
    <col min="1297" max="1536" width="9.1796875" style="8"/>
    <col min="1537" max="1537" width="10.81640625" style="8" customWidth="1"/>
    <col min="1538" max="1538" width="16.7265625" style="8" customWidth="1"/>
    <col min="1539" max="1539" width="15" style="8" customWidth="1"/>
    <col min="1540" max="1540" width="17" style="8" customWidth="1"/>
    <col min="1541" max="1541" width="15" style="8" customWidth="1"/>
    <col min="1542" max="1542" width="17" style="8" customWidth="1"/>
    <col min="1543" max="1543" width="15" style="8" customWidth="1"/>
    <col min="1544" max="1544" width="17" style="8" customWidth="1"/>
    <col min="1545" max="1545" width="15" style="8" customWidth="1"/>
    <col min="1546" max="1546" width="17" style="8" customWidth="1"/>
    <col min="1547" max="1547" width="15" style="8" customWidth="1"/>
    <col min="1548" max="1548" width="17" style="8" customWidth="1"/>
    <col min="1549" max="1549" width="15" style="8" customWidth="1"/>
    <col min="1550" max="1550" width="17" style="8" customWidth="1"/>
    <col min="1551" max="1551" width="15" style="8" customWidth="1"/>
    <col min="1552" max="1552" width="17" style="8" customWidth="1"/>
    <col min="1553" max="1792" width="9.1796875" style="8"/>
    <col min="1793" max="1793" width="10.81640625" style="8" customWidth="1"/>
    <col min="1794" max="1794" width="16.7265625" style="8" customWidth="1"/>
    <col min="1795" max="1795" width="15" style="8" customWidth="1"/>
    <col min="1796" max="1796" width="17" style="8" customWidth="1"/>
    <col min="1797" max="1797" width="15" style="8" customWidth="1"/>
    <col min="1798" max="1798" width="17" style="8" customWidth="1"/>
    <col min="1799" max="1799" width="15" style="8" customWidth="1"/>
    <col min="1800" max="1800" width="17" style="8" customWidth="1"/>
    <col min="1801" max="1801" width="15" style="8" customWidth="1"/>
    <col min="1802" max="1802" width="17" style="8" customWidth="1"/>
    <col min="1803" max="1803" width="15" style="8" customWidth="1"/>
    <col min="1804" max="1804" width="17" style="8" customWidth="1"/>
    <col min="1805" max="1805" width="15" style="8" customWidth="1"/>
    <col min="1806" max="1806" width="17" style="8" customWidth="1"/>
    <col min="1807" max="1807" width="15" style="8" customWidth="1"/>
    <col min="1808" max="1808" width="17" style="8" customWidth="1"/>
    <col min="1809" max="2048" width="9.1796875" style="8"/>
    <col min="2049" max="2049" width="10.81640625" style="8" customWidth="1"/>
    <col min="2050" max="2050" width="16.7265625" style="8" customWidth="1"/>
    <col min="2051" max="2051" width="15" style="8" customWidth="1"/>
    <col min="2052" max="2052" width="17" style="8" customWidth="1"/>
    <col min="2053" max="2053" width="15" style="8" customWidth="1"/>
    <col min="2054" max="2054" width="17" style="8" customWidth="1"/>
    <col min="2055" max="2055" width="15" style="8" customWidth="1"/>
    <col min="2056" max="2056" width="17" style="8" customWidth="1"/>
    <col min="2057" max="2057" width="15" style="8" customWidth="1"/>
    <col min="2058" max="2058" width="17" style="8" customWidth="1"/>
    <col min="2059" max="2059" width="15" style="8" customWidth="1"/>
    <col min="2060" max="2060" width="17" style="8" customWidth="1"/>
    <col min="2061" max="2061" width="15" style="8" customWidth="1"/>
    <col min="2062" max="2062" width="17" style="8" customWidth="1"/>
    <col min="2063" max="2063" width="15" style="8" customWidth="1"/>
    <col min="2064" max="2064" width="17" style="8" customWidth="1"/>
    <col min="2065" max="2304" width="9.1796875" style="8"/>
    <col min="2305" max="2305" width="10.81640625" style="8" customWidth="1"/>
    <col min="2306" max="2306" width="16.7265625" style="8" customWidth="1"/>
    <col min="2307" max="2307" width="15" style="8" customWidth="1"/>
    <col min="2308" max="2308" width="17" style="8" customWidth="1"/>
    <col min="2309" max="2309" width="15" style="8" customWidth="1"/>
    <col min="2310" max="2310" width="17" style="8" customWidth="1"/>
    <col min="2311" max="2311" width="15" style="8" customWidth="1"/>
    <col min="2312" max="2312" width="17" style="8" customWidth="1"/>
    <col min="2313" max="2313" width="15" style="8" customWidth="1"/>
    <col min="2314" max="2314" width="17" style="8" customWidth="1"/>
    <col min="2315" max="2315" width="15" style="8" customWidth="1"/>
    <col min="2316" max="2316" width="17" style="8" customWidth="1"/>
    <col min="2317" max="2317" width="15" style="8" customWidth="1"/>
    <col min="2318" max="2318" width="17" style="8" customWidth="1"/>
    <col min="2319" max="2319" width="15" style="8" customWidth="1"/>
    <col min="2320" max="2320" width="17" style="8" customWidth="1"/>
    <col min="2321" max="2560" width="9.1796875" style="8"/>
    <col min="2561" max="2561" width="10.81640625" style="8" customWidth="1"/>
    <col min="2562" max="2562" width="16.7265625" style="8" customWidth="1"/>
    <col min="2563" max="2563" width="15" style="8" customWidth="1"/>
    <col min="2564" max="2564" width="17" style="8" customWidth="1"/>
    <col min="2565" max="2565" width="15" style="8" customWidth="1"/>
    <col min="2566" max="2566" width="17" style="8" customWidth="1"/>
    <col min="2567" max="2567" width="15" style="8" customWidth="1"/>
    <col min="2568" max="2568" width="17" style="8" customWidth="1"/>
    <col min="2569" max="2569" width="15" style="8" customWidth="1"/>
    <col min="2570" max="2570" width="17" style="8" customWidth="1"/>
    <col min="2571" max="2571" width="15" style="8" customWidth="1"/>
    <col min="2572" max="2572" width="17" style="8" customWidth="1"/>
    <col min="2573" max="2573" width="15" style="8" customWidth="1"/>
    <col min="2574" max="2574" width="17" style="8" customWidth="1"/>
    <col min="2575" max="2575" width="15" style="8" customWidth="1"/>
    <col min="2576" max="2576" width="17" style="8" customWidth="1"/>
    <col min="2577" max="2816" width="9.1796875" style="8"/>
    <col min="2817" max="2817" width="10.81640625" style="8" customWidth="1"/>
    <col min="2818" max="2818" width="16.7265625" style="8" customWidth="1"/>
    <col min="2819" max="2819" width="15" style="8" customWidth="1"/>
    <col min="2820" max="2820" width="17" style="8" customWidth="1"/>
    <col min="2821" max="2821" width="15" style="8" customWidth="1"/>
    <col min="2822" max="2822" width="17" style="8" customWidth="1"/>
    <col min="2823" max="2823" width="15" style="8" customWidth="1"/>
    <col min="2824" max="2824" width="17" style="8" customWidth="1"/>
    <col min="2825" max="2825" width="15" style="8" customWidth="1"/>
    <col min="2826" max="2826" width="17" style="8" customWidth="1"/>
    <col min="2827" max="2827" width="15" style="8" customWidth="1"/>
    <col min="2828" max="2828" width="17" style="8" customWidth="1"/>
    <col min="2829" max="2829" width="15" style="8" customWidth="1"/>
    <col min="2830" max="2830" width="17" style="8" customWidth="1"/>
    <col min="2831" max="2831" width="15" style="8" customWidth="1"/>
    <col min="2832" max="2832" width="17" style="8" customWidth="1"/>
    <col min="2833" max="3072" width="9.1796875" style="8"/>
    <col min="3073" max="3073" width="10.81640625" style="8" customWidth="1"/>
    <col min="3074" max="3074" width="16.7265625" style="8" customWidth="1"/>
    <col min="3075" max="3075" width="15" style="8" customWidth="1"/>
    <col min="3076" max="3076" width="17" style="8" customWidth="1"/>
    <col min="3077" max="3077" width="15" style="8" customWidth="1"/>
    <col min="3078" max="3078" width="17" style="8" customWidth="1"/>
    <col min="3079" max="3079" width="15" style="8" customWidth="1"/>
    <col min="3080" max="3080" width="17" style="8" customWidth="1"/>
    <col min="3081" max="3081" width="15" style="8" customWidth="1"/>
    <col min="3082" max="3082" width="17" style="8" customWidth="1"/>
    <col min="3083" max="3083" width="15" style="8" customWidth="1"/>
    <col min="3084" max="3084" width="17" style="8" customWidth="1"/>
    <col min="3085" max="3085" width="15" style="8" customWidth="1"/>
    <col min="3086" max="3086" width="17" style="8" customWidth="1"/>
    <col min="3087" max="3087" width="15" style="8" customWidth="1"/>
    <col min="3088" max="3088" width="17" style="8" customWidth="1"/>
    <col min="3089" max="3328" width="9.1796875" style="8"/>
    <col min="3329" max="3329" width="10.81640625" style="8" customWidth="1"/>
    <col min="3330" max="3330" width="16.7265625" style="8" customWidth="1"/>
    <col min="3331" max="3331" width="15" style="8" customWidth="1"/>
    <col min="3332" max="3332" width="17" style="8" customWidth="1"/>
    <col min="3333" max="3333" width="15" style="8" customWidth="1"/>
    <col min="3334" max="3334" width="17" style="8" customWidth="1"/>
    <col min="3335" max="3335" width="15" style="8" customWidth="1"/>
    <col min="3336" max="3336" width="17" style="8" customWidth="1"/>
    <col min="3337" max="3337" width="15" style="8" customWidth="1"/>
    <col min="3338" max="3338" width="17" style="8" customWidth="1"/>
    <col min="3339" max="3339" width="15" style="8" customWidth="1"/>
    <col min="3340" max="3340" width="17" style="8" customWidth="1"/>
    <col min="3341" max="3341" width="15" style="8" customWidth="1"/>
    <col min="3342" max="3342" width="17" style="8" customWidth="1"/>
    <col min="3343" max="3343" width="15" style="8" customWidth="1"/>
    <col min="3344" max="3344" width="17" style="8" customWidth="1"/>
    <col min="3345" max="3584" width="9.1796875" style="8"/>
    <col min="3585" max="3585" width="10.81640625" style="8" customWidth="1"/>
    <col min="3586" max="3586" width="16.7265625" style="8" customWidth="1"/>
    <col min="3587" max="3587" width="15" style="8" customWidth="1"/>
    <col min="3588" max="3588" width="17" style="8" customWidth="1"/>
    <col min="3589" max="3589" width="15" style="8" customWidth="1"/>
    <col min="3590" max="3590" width="17" style="8" customWidth="1"/>
    <col min="3591" max="3591" width="15" style="8" customWidth="1"/>
    <col min="3592" max="3592" width="17" style="8" customWidth="1"/>
    <col min="3593" max="3593" width="15" style="8" customWidth="1"/>
    <col min="3594" max="3594" width="17" style="8" customWidth="1"/>
    <col min="3595" max="3595" width="15" style="8" customWidth="1"/>
    <col min="3596" max="3596" width="17" style="8" customWidth="1"/>
    <col min="3597" max="3597" width="15" style="8" customWidth="1"/>
    <col min="3598" max="3598" width="17" style="8" customWidth="1"/>
    <col min="3599" max="3599" width="15" style="8" customWidth="1"/>
    <col min="3600" max="3600" width="17" style="8" customWidth="1"/>
    <col min="3601" max="3840" width="9.1796875" style="8"/>
    <col min="3841" max="3841" width="10.81640625" style="8" customWidth="1"/>
    <col min="3842" max="3842" width="16.7265625" style="8" customWidth="1"/>
    <col min="3843" max="3843" width="15" style="8" customWidth="1"/>
    <col min="3844" max="3844" width="17" style="8" customWidth="1"/>
    <col min="3845" max="3845" width="15" style="8" customWidth="1"/>
    <col min="3846" max="3846" width="17" style="8" customWidth="1"/>
    <col min="3847" max="3847" width="15" style="8" customWidth="1"/>
    <col min="3848" max="3848" width="17" style="8" customWidth="1"/>
    <col min="3849" max="3849" width="15" style="8" customWidth="1"/>
    <col min="3850" max="3850" width="17" style="8" customWidth="1"/>
    <col min="3851" max="3851" width="15" style="8" customWidth="1"/>
    <col min="3852" max="3852" width="17" style="8" customWidth="1"/>
    <col min="3853" max="3853" width="15" style="8" customWidth="1"/>
    <col min="3854" max="3854" width="17" style="8" customWidth="1"/>
    <col min="3855" max="3855" width="15" style="8" customWidth="1"/>
    <col min="3856" max="3856" width="17" style="8" customWidth="1"/>
    <col min="3857" max="4096" width="9.1796875" style="8"/>
    <col min="4097" max="4097" width="10.81640625" style="8" customWidth="1"/>
    <col min="4098" max="4098" width="16.7265625" style="8" customWidth="1"/>
    <col min="4099" max="4099" width="15" style="8" customWidth="1"/>
    <col min="4100" max="4100" width="17" style="8" customWidth="1"/>
    <col min="4101" max="4101" width="15" style="8" customWidth="1"/>
    <col min="4102" max="4102" width="17" style="8" customWidth="1"/>
    <col min="4103" max="4103" width="15" style="8" customWidth="1"/>
    <col min="4104" max="4104" width="17" style="8" customWidth="1"/>
    <col min="4105" max="4105" width="15" style="8" customWidth="1"/>
    <col min="4106" max="4106" width="17" style="8" customWidth="1"/>
    <col min="4107" max="4107" width="15" style="8" customWidth="1"/>
    <col min="4108" max="4108" width="17" style="8" customWidth="1"/>
    <col min="4109" max="4109" width="15" style="8" customWidth="1"/>
    <col min="4110" max="4110" width="17" style="8" customWidth="1"/>
    <col min="4111" max="4111" width="15" style="8" customWidth="1"/>
    <col min="4112" max="4112" width="17" style="8" customWidth="1"/>
    <col min="4113" max="4352" width="9.1796875" style="8"/>
    <col min="4353" max="4353" width="10.81640625" style="8" customWidth="1"/>
    <col min="4354" max="4354" width="16.7265625" style="8" customWidth="1"/>
    <col min="4355" max="4355" width="15" style="8" customWidth="1"/>
    <col min="4356" max="4356" width="17" style="8" customWidth="1"/>
    <col min="4357" max="4357" width="15" style="8" customWidth="1"/>
    <col min="4358" max="4358" width="17" style="8" customWidth="1"/>
    <col min="4359" max="4359" width="15" style="8" customWidth="1"/>
    <col min="4360" max="4360" width="17" style="8" customWidth="1"/>
    <col min="4361" max="4361" width="15" style="8" customWidth="1"/>
    <col min="4362" max="4362" width="17" style="8" customWidth="1"/>
    <col min="4363" max="4363" width="15" style="8" customWidth="1"/>
    <col min="4364" max="4364" width="17" style="8" customWidth="1"/>
    <col min="4365" max="4365" width="15" style="8" customWidth="1"/>
    <col min="4366" max="4366" width="17" style="8" customWidth="1"/>
    <col min="4367" max="4367" width="15" style="8" customWidth="1"/>
    <col min="4368" max="4368" width="17" style="8" customWidth="1"/>
    <col min="4369" max="4608" width="9.1796875" style="8"/>
    <col min="4609" max="4609" width="10.81640625" style="8" customWidth="1"/>
    <col min="4610" max="4610" width="16.7265625" style="8" customWidth="1"/>
    <col min="4611" max="4611" width="15" style="8" customWidth="1"/>
    <col min="4612" max="4612" width="17" style="8" customWidth="1"/>
    <col min="4613" max="4613" width="15" style="8" customWidth="1"/>
    <col min="4614" max="4614" width="17" style="8" customWidth="1"/>
    <col min="4615" max="4615" width="15" style="8" customWidth="1"/>
    <col min="4616" max="4616" width="17" style="8" customWidth="1"/>
    <col min="4617" max="4617" width="15" style="8" customWidth="1"/>
    <col min="4618" max="4618" width="17" style="8" customWidth="1"/>
    <col min="4619" max="4619" width="15" style="8" customWidth="1"/>
    <col min="4620" max="4620" width="17" style="8" customWidth="1"/>
    <col min="4621" max="4621" width="15" style="8" customWidth="1"/>
    <col min="4622" max="4622" width="17" style="8" customWidth="1"/>
    <col min="4623" max="4623" width="15" style="8" customWidth="1"/>
    <col min="4624" max="4624" width="17" style="8" customWidth="1"/>
    <col min="4625" max="4864" width="9.1796875" style="8"/>
    <col min="4865" max="4865" width="10.81640625" style="8" customWidth="1"/>
    <col min="4866" max="4866" width="16.7265625" style="8" customWidth="1"/>
    <col min="4867" max="4867" width="15" style="8" customWidth="1"/>
    <col min="4868" max="4868" width="17" style="8" customWidth="1"/>
    <col min="4869" max="4869" width="15" style="8" customWidth="1"/>
    <col min="4870" max="4870" width="17" style="8" customWidth="1"/>
    <col min="4871" max="4871" width="15" style="8" customWidth="1"/>
    <col min="4872" max="4872" width="17" style="8" customWidth="1"/>
    <col min="4873" max="4873" width="15" style="8" customWidth="1"/>
    <col min="4874" max="4874" width="17" style="8" customWidth="1"/>
    <col min="4875" max="4875" width="15" style="8" customWidth="1"/>
    <col min="4876" max="4876" width="17" style="8" customWidth="1"/>
    <col min="4877" max="4877" width="15" style="8" customWidth="1"/>
    <col min="4878" max="4878" width="17" style="8" customWidth="1"/>
    <col min="4879" max="4879" width="15" style="8" customWidth="1"/>
    <col min="4880" max="4880" width="17" style="8" customWidth="1"/>
    <col min="4881" max="5120" width="9.1796875" style="8"/>
    <col min="5121" max="5121" width="10.81640625" style="8" customWidth="1"/>
    <col min="5122" max="5122" width="16.7265625" style="8" customWidth="1"/>
    <col min="5123" max="5123" width="15" style="8" customWidth="1"/>
    <col min="5124" max="5124" width="17" style="8" customWidth="1"/>
    <col min="5125" max="5125" width="15" style="8" customWidth="1"/>
    <col min="5126" max="5126" width="17" style="8" customWidth="1"/>
    <col min="5127" max="5127" width="15" style="8" customWidth="1"/>
    <col min="5128" max="5128" width="17" style="8" customWidth="1"/>
    <col min="5129" max="5129" width="15" style="8" customWidth="1"/>
    <col min="5130" max="5130" width="17" style="8" customWidth="1"/>
    <col min="5131" max="5131" width="15" style="8" customWidth="1"/>
    <col min="5132" max="5132" width="17" style="8" customWidth="1"/>
    <col min="5133" max="5133" width="15" style="8" customWidth="1"/>
    <col min="5134" max="5134" width="17" style="8" customWidth="1"/>
    <col min="5135" max="5135" width="15" style="8" customWidth="1"/>
    <col min="5136" max="5136" width="17" style="8" customWidth="1"/>
    <col min="5137" max="5376" width="9.1796875" style="8"/>
    <col min="5377" max="5377" width="10.81640625" style="8" customWidth="1"/>
    <col min="5378" max="5378" width="16.7265625" style="8" customWidth="1"/>
    <col min="5379" max="5379" width="15" style="8" customWidth="1"/>
    <col min="5380" max="5380" width="17" style="8" customWidth="1"/>
    <col min="5381" max="5381" width="15" style="8" customWidth="1"/>
    <col min="5382" max="5382" width="17" style="8" customWidth="1"/>
    <col min="5383" max="5383" width="15" style="8" customWidth="1"/>
    <col min="5384" max="5384" width="17" style="8" customWidth="1"/>
    <col min="5385" max="5385" width="15" style="8" customWidth="1"/>
    <col min="5386" max="5386" width="17" style="8" customWidth="1"/>
    <col min="5387" max="5387" width="15" style="8" customWidth="1"/>
    <col min="5388" max="5388" width="17" style="8" customWidth="1"/>
    <col min="5389" max="5389" width="15" style="8" customWidth="1"/>
    <col min="5390" max="5390" width="17" style="8" customWidth="1"/>
    <col min="5391" max="5391" width="15" style="8" customWidth="1"/>
    <col min="5392" max="5392" width="17" style="8" customWidth="1"/>
    <col min="5393" max="5632" width="9.1796875" style="8"/>
    <col min="5633" max="5633" width="10.81640625" style="8" customWidth="1"/>
    <col min="5634" max="5634" width="16.7265625" style="8" customWidth="1"/>
    <col min="5635" max="5635" width="15" style="8" customWidth="1"/>
    <col min="5636" max="5636" width="17" style="8" customWidth="1"/>
    <col min="5637" max="5637" width="15" style="8" customWidth="1"/>
    <col min="5638" max="5638" width="17" style="8" customWidth="1"/>
    <col min="5639" max="5639" width="15" style="8" customWidth="1"/>
    <col min="5640" max="5640" width="17" style="8" customWidth="1"/>
    <col min="5641" max="5641" width="15" style="8" customWidth="1"/>
    <col min="5642" max="5642" width="17" style="8" customWidth="1"/>
    <col min="5643" max="5643" width="15" style="8" customWidth="1"/>
    <col min="5644" max="5644" width="17" style="8" customWidth="1"/>
    <col min="5645" max="5645" width="15" style="8" customWidth="1"/>
    <col min="5646" max="5646" width="17" style="8" customWidth="1"/>
    <col min="5647" max="5647" width="15" style="8" customWidth="1"/>
    <col min="5648" max="5648" width="17" style="8" customWidth="1"/>
    <col min="5649" max="5888" width="9.1796875" style="8"/>
    <col min="5889" max="5889" width="10.81640625" style="8" customWidth="1"/>
    <col min="5890" max="5890" width="16.7265625" style="8" customWidth="1"/>
    <col min="5891" max="5891" width="15" style="8" customWidth="1"/>
    <col min="5892" max="5892" width="17" style="8" customWidth="1"/>
    <col min="5893" max="5893" width="15" style="8" customWidth="1"/>
    <col min="5894" max="5894" width="17" style="8" customWidth="1"/>
    <col min="5895" max="5895" width="15" style="8" customWidth="1"/>
    <col min="5896" max="5896" width="17" style="8" customWidth="1"/>
    <col min="5897" max="5897" width="15" style="8" customWidth="1"/>
    <col min="5898" max="5898" width="17" style="8" customWidth="1"/>
    <col min="5899" max="5899" width="15" style="8" customWidth="1"/>
    <col min="5900" max="5900" width="17" style="8" customWidth="1"/>
    <col min="5901" max="5901" width="15" style="8" customWidth="1"/>
    <col min="5902" max="5902" width="17" style="8" customWidth="1"/>
    <col min="5903" max="5903" width="15" style="8" customWidth="1"/>
    <col min="5904" max="5904" width="17" style="8" customWidth="1"/>
    <col min="5905" max="6144" width="9.1796875" style="8"/>
    <col min="6145" max="6145" width="10.81640625" style="8" customWidth="1"/>
    <col min="6146" max="6146" width="16.7265625" style="8" customWidth="1"/>
    <col min="6147" max="6147" width="15" style="8" customWidth="1"/>
    <col min="6148" max="6148" width="17" style="8" customWidth="1"/>
    <col min="6149" max="6149" width="15" style="8" customWidth="1"/>
    <col min="6150" max="6150" width="17" style="8" customWidth="1"/>
    <col min="6151" max="6151" width="15" style="8" customWidth="1"/>
    <col min="6152" max="6152" width="17" style="8" customWidth="1"/>
    <col min="6153" max="6153" width="15" style="8" customWidth="1"/>
    <col min="6154" max="6154" width="17" style="8" customWidth="1"/>
    <col min="6155" max="6155" width="15" style="8" customWidth="1"/>
    <col min="6156" max="6156" width="17" style="8" customWidth="1"/>
    <col min="6157" max="6157" width="15" style="8" customWidth="1"/>
    <col min="6158" max="6158" width="17" style="8" customWidth="1"/>
    <col min="6159" max="6159" width="15" style="8" customWidth="1"/>
    <col min="6160" max="6160" width="17" style="8" customWidth="1"/>
    <col min="6161" max="6400" width="9.1796875" style="8"/>
    <col min="6401" max="6401" width="10.81640625" style="8" customWidth="1"/>
    <col min="6402" max="6402" width="16.7265625" style="8" customWidth="1"/>
    <col min="6403" max="6403" width="15" style="8" customWidth="1"/>
    <col min="6404" max="6404" width="17" style="8" customWidth="1"/>
    <col min="6405" max="6405" width="15" style="8" customWidth="1"/>
    <col min="6406" max="6406" width="17" style="8" customWidth="1"/>
    <col min="6407" max="6407" width="15" style="8" customWidth="1"/>
    <col min="6408" max="6408" width="17" style="8" customWidth="1"/>
    <col min="6409" max="6409" width="15" style="8" customWidth="1"/>
    <col min="6410" max="6410" width="17" style="8" customWidth="1"/>
    <col min="6411" max="6411" width="15" style="8" customWidth="1"/>
    <col min="6412" max="6412" width="17" style="8" customWidth="1"/>
    <col min="6413" max="6413" width="15" style="8" customWidth="1"/>
    <col min="6414" max="6414" width="17" style="8" customWidth="1"/>
    <col min="6415" max="6415" width="15" style="8" customWidth="1"/>
    <col min="6416" max="6416" width="17" style="8" customWidth="1"/>
    <col min="6417" max="6656" width="9.1796875" style="8"/>
    <col min="6657" max="6657" width="10.81640625" style="8" customWidth="1"/>
    <col min="6658" max="6658" width="16.7265625" style="8" customWidth="1"/>
    <col min="6659" max="6659" width="15" style="8" customWidth="1"/>
    <col min="6660" max="6660" width="17" style="8" customWidth="1"/>
    <col min="6661" max="6661" width="15" style="8" customWidth="1"/>
    <col min="6662" max="6662" width="17" style="8" customWidth="1"/>
    <col min="6663" max="6663" width="15" style="8" customWidth="1"/>
    <col min="6664" max="6664" width="17" style="8" customWidth="1"/>
    <col min="6665" max="6665" width="15" style="8" customWidth="1"/>
    <col min="6666" max="6666" width="17" style="8" customWidth="1"/>
    <col min="6667" max="6667" width="15" style="8" customWidth="1"/>
    <col min="6668" max="6668" width="17" style="8" customWidth="1"/>
    <col min="6669" max="6669" width="15" style="8" customWidth="1"/>
    <col min="6670" max="6670" width="17" style="8" customWidth="1"/>
    <col min="6671" max="6671" width="15" style="8" customWidth="1"/>
    <col min="6672" max="6672" width="17" style="8" customWidth="1"/>
    <col min="6673" max="6912" width="9.1796875" style="8"/>
    <col min="6913" max="6913" width="10.81640625" style="8" customWidth="1"/>
    <col min="6914" max="6914" width="16.7265625" style="8" customWidth="1"/>
    <col min="6915" max="6915" width="15" style="8" customWidth="1"/>
    <col min="6916" max="6916" width="17" style="8" customWidth="1"/>
    <col min="6917" max="6917" width="15" style="8" customWidth="1"/>
    <col min="6918" max="6918" width="17" style="8" customWidth="1"/>
    <col min="6919" max="6919" width="15" style="8" customWidth="1"/>
    <col min="6920" max="6920" width="17" style="8" customWidth="1"/>
    <col min="6921" max="6921" width="15" style="8" customWidth="1"/>
    <col min="6922" max="6922" width="17" style="8" customWidth="1"/>
    <col min="6923" max="6923" width="15" style="8" customWidth="1"/>
    <col min="6924" max="6924" width="17" style="8" customWidth="1"/>
    <col min="6925" max="6925" width="15" style="8" customWidth="1"/>
    <col min="6926" max="6926" width="17" style="8" customWidth="1"/>
    <col min="6927" max="6927" width="15" style="8" customWidth="1"/>
    <col min="6928" max="6928" width="17" style="8" customWidth="1"/>
    <col min="6929" max="7168" width="9.1796875" style="8"/>
    <col min="7169" max="7169" width="10.81640625" style="8" customWidth="1"/>
    <col min="7170" max="7170" width="16.7265625" style="8" customWidth="1"/>
    <col min="7171" max="7171" width="15" style="8" customWidth="1"/>
    <col min="7172" max="7172" width="17" style="8" customWidth="1"/>
    <col min="7173" max="7173" width="15" style="8" customWidth="1"/>
    <col min="7174" max="7174" width="17" style="8" customWidth="1"/>
    <col min="7175" max="7175" width="15" style="8" customWidth="1"/>
    <col min="7176" max="7176" width="17" style="8" customWidth="1"/>
    <col min="7177" max="7177" width="15" style="8" customWidth="1"/>
    <col min="7178" max="7178" width="17" style="8" customWidth="1"/>
    <col min="7179" max="7179" width="15" style="8" customWidth="1"/>
    <col min="7180" max="7180" width="17" style="8" customWidth="1"/>
    <col min="7181" max="7181" width="15" style="8" customWidth="1"/>
    <col min="7182" max="7182" width="17" style="8" customWidth="1"/>
    <col min="7183" max="7183" width="15" style="8" customWidth="1"/>
    <col min="7184" max="7184" width="17" style="8" customWidth="1"/>
    <col min="7185" max="7424" width="9.1796875" style="8"/>
    <col min="7425" max="7425" width="10.81640625" style="8" customWidth="1"/>
    <col min="7426" max="7426" width="16.7265625" style="8" customWidth="1"/>
    <col min="7427" max="7427" width="15" style="8" customWidth="1"/>
    <col min="7428" max="7428" width="17" style="8" customWidth="1"/>
    <col min="7429" max="7429" width="15" style="8" customWidth="1"/>
    <col min="7430" max="7430" width="17" style="8" customWidth="1"/>
    <col min="7431" max="7431" width="15" style="8" customWidth="1"/>
    <col min="7432" max="7432" width="17" style="8" customWidth="1"/>
    <col min="7433" max="7433" width="15" style="8" customWidth="1"/>
    <col min="7434" max="7434" width="17" style="8" customWidth="1"/>
    <col min="7435" max="7435" width="15" style="8" customWidth="1"/>
    <col min="7436" max="7436" width="17" style="8" customWidth="1"/>
    <col min="7437" max="7437" width="15" style="8" customWidth="1"/>
    <col min="7438" max="7438" width="17" style="8" customWidth="1"/>
    <col min="7439" max="7439" width="15" style="8" customWidth="1"/>
    <col min="7440" max="7440" width="17" style="8" customWidth="1"/>
    <col min="7441" max="7680" width="9.1796875" style="8"/>
    <col min="7681" max="7681" width="10.81640625" style="8" customWidth="1"/>
    <col min="7682" max="7682" width="16.7265625" style="8" customWidth="1"/>
    <col min="7683" max="7683" width="15" style="8" customWidth="1"/>
    <col min="7684" max="7684" width="17" style="8" customWidth="1"/>
    <col min="7685" max="7685" width="15" style="8" customWidth="1"/>
    <col min="7686" max="7686" width="17" style="8" customWidth="1"/>
    <col min="7687" max="7687" width="15" style="8" customWidth="1"/>
    <col min="7688" max="7688" width="17" style="8" customWidth="1"/>
    <col min="7689" max="7689" width="15" style="8" customWidth="1"/>
    <col min="7690" max="7690" width="17" style="8" customWidth="1"/>
    <col min="7691" max="7691" width="15" style="8" customWidth="1"/>
    <col min="7692" max="7692" width="17" style="8" customWidth="1"/>
    <col min="7693" max="7693" width="15" style="8" customWidth="1"/>
    <col min="7694" max="7694" width="17" style="8" customWidth="1"/>
    <col min="7695" max="7695" width="15" style="8" customWidth="1"/>
    <col min="7696" max="7696" width="17" style="8" customWidth="1"/>
    <col min="7697" max="7936" width="9.1796875" style="8"/>
    <col min="7937" max="7937" width="10.81640625" style="8" customWidth="1"/>
    <col min="7938" max="7938" width="16.7265625" style="8" customWidth="1"/>
    <col min="7939" max="7939" width="15" style="8" customWidth="1"/>
    <col min="7940" max="7940" width="17" style="8" customWidth="1"/>
    <col min="7941" max="7941" width="15" style="8" customWidth="1"/>
    <col min="7942" max="7942" width="17" style="8" customWidth="1"/>
    <col min="7943" max="7943" width="15" style="8" customWidth="1"/>
    <col min="7944" max="7944" width="17" style="8" customWidth="1"/>
    <col min="7945" max="7945" width="15" style="8" customWidth="1"/>
    <col min="7946" max="7946" width="17" style="8" customWidth="1"/>
    <col min="7947" max="7947" width="15" style="8" customWidth="1"/>
    <col min="7948" max="7948" width="17" style="8" customWidth="1"/>
    <col min="7949" max="7949" width="15" style="8" customWidth="1"/>
    <col min="7950" max="7950" width="17" style="8" customWidth="1"/>
    <col min="7951" max="7951" width="15" style="8" customWidth="1"/>
    <col min="7952" max="7952" width="17" style="8" customWidth="1"/>
    <col min="7953" max="8192" width="9.1796875" style="8"/>
    <col min="8193" max="8193" width="10.81640625" style="8" customWidth="1"/>
    <col min="8194" max="8194" width="16.7265625" style="8" customWidth="1"/>
    <col min="8195" max="8195" width="15" style="8" customWidth="1"/>
    <col min="8196" max="8196" width="17" style="8" customWidth="1"/>
    <col min="8197" max="8197" width="15" style="8" customWidth="1"/>
    <col min="8198" max="8198" width="17" style="8" customWidth="1"/>
    <col min="8199" max="8199" width="15" style="8" customWidth="1"/>
    <col min="8200" max="8200" width="17" style="8" customWidth="1"/>
    <col min="8201" max="8201" width="15" style="8" customWidth="1"/>
    <col min="8202" max="8202" width="17" style="8" customWidth="1"/>
    <col min="8203" max="8203" width="15" style="8" customWidth="1"/>
    <col min="8204" max="8204" width="17" style="8" customWidth="1"/>
    <col min="8205" max="8205" width="15" style="8" customWidth="1"/>
    <col min="8206" max="8206" width="17" style="8" customWidth="1"/>
    <col min="8207" max="8207" width="15" style="8" customWidth="1"/>
    <col min="8208" max="8208" width="17" style="8" customWidth="1"/>
    <col min="8209" max="8448" width="9.1796875" style="8"/>
    <col min="8449" max="8449" width="10.81640625" style="8" customWidth="1"/>
    <col min="8450" max="8450" width="16.7265625" style="8" customWidth="1"/>
    <col min="8451" max="8451" width="15" style="8" customWidth="1"/>
    <col min="8452" max="8452" width="17" style="8" customWidth="1"/>
    <col min="8453" max="8453" width="15" style="8" customWidth="1"/>
    <col min="8454" max="8454" width="17" style="8" customWidth="1"/>
    <col min="8455" max="8455" width="15" style="8" customWidth="1"/>
    <col min="8456" max="8456" width="17" style="8" customWidth="1"/>
    <col min="8457" max="8457" width="15" style="8" customWidth="1"/>
    <col min="8458" max="8458" width="17" style="8" customWidth="1"/>
    <col min="8459" max="8459" width="15" style="8" customWidth="1"/>
    <col min="8460" max="8460" width="17" style="8" customWidth="1"/>
    <col min="8461" max="8461" width="15" style="8" customWidth="1"/>
    <col min="8462" max="8462" width="17" style="8" customWidth="1"/>
    <col min="8463" max="8463" width="15" style="8" customWidth="1"/>
    <col min="8464" max="8464" width="17" style="8" customWidth="1"/>
    <col min="8465" max="8704" width="9.1796875" style="8"/>
    <col min="8705" max="8705" width="10.81640625" style="8" customWidth="1"/>
    <col min="8706" max="8706" width="16.7265625" style="8" customWidth="1"/>
    <col min="8707" max="8707" width="15" style="8" customWidth="1"/>
    <col min="8708" max="8708" width="17" style="8" customWidth="1"/>
    <col min="8709" max="8709" width="15" style="8" customWidth="1"/>
    <col min="8710" max="8710" width="17" style="8" customWidth="1"/>
    <col min="8711" max="8711" width="15" style="8" customWidth="1"/>
    <col min="8712" max="8712" width="17" style="8" customWidth="1"/>
    <col min="8713" max="8713" width="15" style="8" customWidth="1"/>
    <col min="8714" max="8714" width="17" style="8" customWidth="1"/>
    <col min="8715" max="8715" width="15" style="8" customWidth="1"/>
    <col min="8716" max="8716" width="17" style="8" customWidth="1"/>
    <col min="8717" max="8717" width="15" style="8" customWidth="1"/>
    <col min="8718" max="8718" width="17" style="8" customWidth="1"/>
    <col min="8719" max="8719" width="15" style="8" customWidth="1"/>
    <col min="8720" max="8720" width="17" style="8" customWidth="1"/>
    <col min="8721" max="8960" width="9.1796875" style="8"/>
    <col min="8961" max="8961" width="10.81640625" style="8" customWidth="1"/>
    <col min="8962" max="8962" width="16.7265625" style="8" customWidth="1"/>
    <col min="8963" max="8963" width="15" style="8" customWidth="1"/>
    <col min="8964" max="8964" width="17" style="8" customWidth="1"/>
    <col min="8965" max="8965" width="15" style="8" customWidth="1"/>
    <col min="8966" max="8966" width="17" style="8" customWidth="1"/>
    <col min="8967" max="8967" width="15" style="8" customWidth="1"/>
    <col min="8968" max="8968" width="17" style="8" customWidth="1"/>
    <col min="8969" max="8969" width="15" style="8" customWidth="1"/>
    <col min="8970" max="8970" width="17" style="8" customWidth="1"/>
    <col min="8971" max="8971" width="15" style="8" customWidth="1"/>
    <col min="8972" max="8972" width="17" style="8" customWidth="1"/>
    <col min="8973" max="8973" width="15" style="8" customWidth="1"/>
    <col min="8974" max="8974" width="17" style="8" customWidth="1"/>
    <col min="8975" max="8975" width="15" style="8" customWidth="1"/>
    <col min="8976" max="8976" width="17" style="8" customWidth="1"/>
    <col min="8977" max="9216" width="9.1796875" style="8"/>
    <col min="9217" max="9217" width="10.81640625" style="8" customWidth="1"/>
    <col min="9218" max="9218" width="16.7265625" style="8" customWidth="1"/>
    <col min="9219" max="9219" width="15" style="8" customWidth="1"/>
    <col min="9220" max="9220" width="17" style="8" customWidth="1"/>
    <col min="9221" max="9221" width="15" style="8" customWidth="1"/>
    <col min="9222" max="9222" width="17" style="8" customWidth="1"/>
    <col min="9223" max="9223" width="15" style="8" customWidth="1"/>
    <col min="9224" max="9224" width="17" style="8" customWidth="1"/>
    <col min="9225" max="9225" width="15" style="8" customWidth="1"/>
    <col min="9226" max="9226" width="17" style="8" customWidth="1"/>
    <col min="9227" max="9227" width="15" style="8" customWidth="1"/>
    <col min="9228" max="9228" width="17" style="8" customWidth="1"/>
    <col min="9229" max="9229" width="15" style="8" customWidth="1"/>
    <col min="9230" max="9230" width="17" style="8" customWidth="1"/>
    <col min="9231" max="9231" width="15" style="8" customWidth="1"/>
    <col min="9232" max="9232" width="17" style="8" customWidth="1"/>
    <col min="9233" max="9472" width="9.1796875" style="8"/>
    <col min="9473" max="9473" width="10.81640625" style="8" customWidth="1"/>
    <col min="9474" max="9474" width="16.7265625" style="8" customWidth="1"/>
    <col min="9475" max="9475" width="15" style="8" customWidth="1"/>
    <col min="9476" max="9476" width="17" style="8" customWidth="1"/>
    <col min="9477" max="9477" width="15" style="8" customWidth="1"/>
    <col min="9478" max="9478" width="17" style="8" customWidth="1"/>
    <col min="9479" max="9479" width="15" style="8" customWidth="1"/>
    <col min="9480" max="9480" width="17" style="8" customWidth="1"/>
    <col min="9481" max="9481" width="15" style="8" customWidth="1"/>
    <col min="9482" max="9482" width="17" style="8" customWidth="1"/>
    <col min="9483" max="9483" width="15" style="8" customWidth="1"/>
    <col min="9484" max="9484" width="17" style="8" customWidth="1"/>
    <col min="9485" max="9485" width="15" style="8" customWidth="1"/>
    <col min="9486" max="9486" width="17" style="8" customWidth="1"/>
    <col min="9487" max="9487" width="15" style="8" customWidth="1"/>
    <col min="9488" max="9488" width="17" style="8" customWidth="1"/>
    <col min="9489" max="9728" width="9.1796875" style="8"/>
    <col min="9729" max="9729" width="10.81640625" style="8" customWidth="1"/>
    <col min="9730" max="9730" width="16.7265625" style="8" customWidth="1"/>
    <col min="9731" max="9731" width="15" style="8" customWidth="1"/>
    <col min="9732" max="9732" width="17" style="8" customWidth="1"/>
    <col min="9733" max="9733" width="15" style="8" customWidth="1"/>
    <col min="9734" max="9734" width="17" style="8" customWidth="1"/>
    <col min="9735" max="9735" width="15" style="8" customWidth="1"/>
    <col min="9736" max="9736" width="17" style="8" customWidth="1"/>
    <col min="9737" max="9737" width="15" style="8" customWidth="1"/>
    <col min="9738" max="9738" width="17" style="8" customWidth="1"/>
    <col min="9739" max="9739" width="15" style="8" customWidth="1"/>
    <col min="9740" max="9740" width="17" style="8" customWidth="1"/>
    <col min="9741" max="9741" width="15" style="8" customWidth="1"/>
    <col min="9742" max="9742" width="17" style="8" customWidth="1"/>
    <col min="9743" max="9743" width="15" style="8" customWidth="1"/>
    <col min="9744" max="9744" width="17" style="8" customWidth="1"/>
    <col min="9745" max="9984" width="9.1796875" style="8"/>
    <col min="9985" max="9985" width="10.81640625" style="8" customWidth="1"/>
    <col min="9986" max="9986" width="16.7265625" style="8" customWidth="1"/>
    <col min="9987" max="9987" width="15" style="8" customWidth="1"/>
    <col min="9988" max="9988" width="17" style="8" customWidth="1"/>
    <col min="9989" max="9989" width="15" style="8" customWidth="1"/>
    <col min="9990" max="9990" width="17" style="8" customWidth="1"/>
    <col min="9991" max="9991" width="15" style="8" customWidth="1"/>
    <col min="9992" max="9992" width="17" style="8" customWidth="1"/>
    <col min="9993" max="9993" width="15" style="8" customWidth="1"/>
    <col min="9994" max="9994" width="17" style="8" customWidth="1"/>
    <col min="9995" max="9995" width="15" style="8" customWidth="1"/>
    <col min="9996" max="9996" width="17" style="8" customWidth="1"/>
    <col min="9997" max="9997" width="15" style="8" customWidth="1"/>
    <col min="9998" max="9998" width="17" style="8" customWidth="1"/>
    <col min="9999" max="9999" width="15" style="8" customWidth="1"/>
    <col min="10000" max="10000" width="17" style="8" customWidth="1"/>
    <col min="10001" max="10240" width="9.1796875" style="8"/>
    <col min="10241" max="10241" width="10.81640625" style="8" customWidth="1"/>
    <col min="10242" max="10242" width="16.7265625" style="8" customWidth="1"/>
    <col min="10243" max="10243" width="15" style="8" customWidth="1"/>
    <col min="10244" max="10244" width="17" style="8" customWidth="1"/>
    <col min="10245" max="10245" width="15" style="8" customWidth="1"/>
    <col min="10246" max="10246" width="17" style="8" customWidth="1"/>
    <col min="10247" max="10247" width="15" style="8" customWidth="1"/>
    <col min="10248" max="10248" width="17" style="8" customWidth="1"/>
    <col min="10249" max="10249" width="15" style="8" customWidth="1"/>
    <col min="10250" max="10250" width="17" style="8" customWidth="1"/>
    <col min="10251" max="10251" width="15" style="8" customWidth="1"/>
    <col min="10252" max="10252" width="17" style="8" customWidth="1"/>
    <col min="10253" max="10253" width="15" style="8" customWidth="1"/>
    <col min="10254" max="10254" width="17" style="8" customWidth="1"/>
    <col min="10255" max="10255" width="15" style="8" customWidth="1"/>
    <col min="10256" max="10256" width="17" style="8" customWidth="1"/>
    <col min="10257" max="10496" width="9.1796875" style="8"/>
    <col min="10497" max="10497" width="10.81640625" style="8" customWidth="1"/>
    <col min="10498" max="10498" width="16.7265625" style="8" customWidth="1"/>
    <col min="10499" max="10499" width="15" style="8" customWidth="1"/>
    <col min="10500" max="10500" width="17" style="8" customWidth="1"/>
    <col min="10501" max="10501" width="15" style="8" customWidth="1"/>
    <col min="10502" max="10502" width="17" style="8" customWidth="1"/>
    <col min="10503" max="10503" width="15" style="8" customWidth="1"/>
    <col min="10504" max="10504" width="17" style="8" customWidth="1"/>
    <col min="10505" max="10505" width="15" style="8" customWidth="1"/>
    <col min="10506" max="10506" width="17" style="8" customWidth="1"/>
    <col min="10507" max="10507" width="15" style="8" customWidth="1"/>
    <col min="10508" max="10508" width="17" style="8" customWidth="1"/>
    <col min="10509" max="10509" width="15" style="8" customWidth="1"/>
    <col min="10510" max="10510" width="17" style="8" customWidth="1"/>
    <col min="10511" max="10511" width="15" style="8" customWidth="1"/>
    <col min="10512" max="10512" width="17" style="8" customWidth="1"/>
    <col min="10513" max="10752" width="9.1796875" style="8"/>
    <col min="10753" max="10753" width="10.81640625" style="8" customWidth="1"/>
    <col min="10754" max="10754" width="16.7265625" style="8" customWidth="1"/>
    <col min="10755" max="10755" width="15" style="8" customWidth="1"/>
    <col min="10756" max="10756" width="17" style="8" customWidth="1"/>
    <col min="10757" max="10757" width="15" style="8" customWidth="1"/>
    <col min="10758" max="10758" width="17" style="8" customWidth="1"/>
    <col min="10759" max="10759" width="15" style="8" customWidth="1"/>
    <col min="10760" max="10760" width="17" style="8" customWidth="1"/>
    <col min="10761" max="10761" width="15" style="8" customWidth="1"/>
    <col min="10762" max="10762" width="17" style="8" customWidth="1"/>
    <col min="10763" max="10763" width="15" style="8" customWidth="1"/>
    <col min="10764" max="10764" width="17" style="8" customWidth="1"/>
    <col min="10765" max="10765" width="15" style="8" customWidth="1"/>
    <col min="10766" max="10766" width="17" style="8" customWidth="1"/>
    <col min="10767" max="10767" width="15" style="8" customWidth="1"/>
    <col min="10768" max="10768" width="17" style="8" customWidth="1"/>
    <col min="10769" max="11008" width="9.1796875" style="8"/>
    <col min="11009" max="11009" width="10.81640625" style="8" customWidth="1"/>
    <col min="11010" max="11010" width="16.7265625" style="8" customWidth="1"/>
    <col min="11011" max="11011" width="15" style="8" customWidth="1"/>
    <col min="11012" max="11012" width="17" style="8" customWidth="1"/>
    <col min="11013" max="11013" width="15" style="8" customWidth="1"/>
    <col min="11014" max="11014" width="17" style="8" customWidth="1"/>
    <col min="11015" max="11015" width="15" style="8" customWidth="1"/>
    <col min="11016" max="11016" width="17" style="8" customWidth="1"/>
    <col min="11017" max="11017" width="15" style="8" customWidth="1"/>
    <col min="11018" max="11018" width="17" style="8" customWidth="1"/>
    <col min="11019" max="11019" width="15" style="8" customWidth="1"/>
    <col min="11020" max="11020" width="17" style="8" customWidth="1"/>
    <col min="11021" max="11021" width="15" style="8" customWidth="1"/>
    <col min="11022" max="11022" width="17" style="8" customWidth="1"/>
    <col min="11023" max="11023" width="15" style="8" customWidth="1"/>
    <col min="11024" max="11024" width="17" style="8" customWidth="1"/>
    <col min="11025" max="11264" width="9.1796875" style="8"/>
    <col min="11265" max="11265" width="10.81640625" style="8" customWidth="1"/>
    <col min="11266" max="11266" width="16.7265625" style="8" customWidth="1"/>
    <col min="11267" max="11267" width="15" style="8" customWidth="1"/>
    <col min="11268" max="11268" width="17" style="8" customWidth="1"/>
    <col min="11269" max="11269" width="15" style="8" customWidth="1"/>
    <col min="11270" max="11270" width="17" style="8" customWidth="1"/>
    <col min="11271" max="11271" width="15" style="8" customWidth="1"/>
    <col min="11272" max="11272" width="17" style="8" customWidth="1"/>
    <col min="11273" max="11273" width="15" style="8" customWidth="1"/>
    <col min="11274" max="11274" width="17" style="8" customWidth="1"/>
    <col min="11275" max="11275" width="15" style="8" customWidth="1"/>
    <col min="11276" max="11276" width="17" style="8" customWidth="1"/>
    <col min="11277" max="11277" width="15" style="8" customWidth="1"/>
    <col min="11278" max="11278" width="17" style="8" customWidth="1"/>
    <col min="11279" max="11279" width="15" style="8" customWidth="1"/>
    <col min="11280" max="11280" width="17" style="8" customWidth="1"/>
    <col min="11281" max="11520" width="9.1796875" style="8"/>
    <col min="11521" max="11521" width="10.81640625" style="8" customWidth="1"/>
    <col min="11522" max="11522" width="16.7265625" style="8" customWidth="1"/>
    <col min="11523" max="11523" width="15" style="8" customWidth="1"/>
    <col min="11524" max="11524" width="17" style="8" customWidth="1"/>
    <col min="11525" max="11525" width="15" style="8" customWidth="1"/>
    <col min="11526" max="11526" width="17" style="8" customWidth="1"/>
    <col min="11527" max="11527" width="15" style="8" customWidth="1"/>
    <col min="11528" max="11528" width="17" style="8" customWidth="1"/>
    <col min="11529" max="11529" width="15" style="8" customWidth="1"/>
    <col min="11530" max="11530" width="17" style="8" customWidth="1"/>
    <col min="11531" max="11531" width="15" style="8" customWidth="1"/>
    <col min="11532" max="11532" width="17" style="8" customWidth="1"/>
    <col min="11533" max="11533" width="15" style="8" customWidth="1"/>
    <col min="11534" max="11534" width="17" style="8" customWidth="1"/>
    <col min="11535" max="11535" width="15" style="8" customWidth="1"/>
    <col min="11536" max="11536" width="17" style="8" customWidth="1"/>
    <col min="11537" max="11776" width="9.1796875" style="8"/>
    <col min="11777" max="11777" width="10.81640625" style="8" customWidth="1"/>
    <col min="11778" max="11778" width="16.7265625" style="8" customWidth="1"/>
    <col min="11779" max="11779" width="15" style="8" customWidth="1"/>
    <col min="11780" max="11780" width="17" style="8" customWidth="1"/>
    <col min="11781" max="11781" width="15" style="8" customWidth="1"/>
    <col min="11782" max="11782" width="17" style="8" customWidth="1"/>
    <col min="11783" max="11783" width="15" style="8" customWidth="1"/>
    <col min="11784" max="11784" width="17" style="8" customWidth="1"/>
    <col min="11785" max="11785" width="15" style="8" customWidth="1"/>
    <col min="11786" max="11786" width="17" style="8" customWidth="1"/>
    <col min="11787" max="11787" width="15" style="8" customWidth="1"/>
    <col min="11788" max="11788" width="17" style="8" customWidth="1"/>
    <col min="11789" max="11789" width="15" style="8" customWidth="1"/>
    <col min="11790" max="11790" width="17" style="8" customWidth="1"/>
    <col min="11791" max="11791" width="15" style="8" customWidth="1"/>
    <col min="11792" max="11792" width="17" style="8" customWidth="1"/>
    <col min="11793" max="12032" width="9.1796875" style="8"/>
    <col min="12033" max="12033" width="10.81640625" style="8" customWidth="1"/>
    <col min="12034" max="12034" width="16.7265625" style="8" customWidth="1"/>
    <col min="12035" max="12035" width="15" style="8" customWidth="1"/>
    <col min="12036" max="12036" width="17" style="8" customWidth="1"/>
    <col min="12037" max="12037" width="15" style="8" customWidth="1"/>
    <col min="12038" max="12038" width="17" style="8" customWidth="1"/>
    <col min="12039" max="12039" width="15" style="8" customWidth="1"/>
    <col min="12040" max="12040" width="17" style="8" customWidth="1"/>
    <col min="12041" max="12041" width="15" style="8" customWidth="1"/>
    <col min="12042" max="12042" width="17" style="8" customWidth="1"/>
    <col min="12043" max="12043" width="15" style="8" customWidth="1"/>
    <col min="12044" max="12044" width="17" style="8" customWidth="1"/>
    <col min="12045" max="12045" width="15" style="8" customWidth="1"/>
    <col min="12046" max="12046" width="17" style="8" customWidth="1"/>
    <col min="12047" max="12047" width="15" style="8" customWidth="1"/>
    <col min="12048" max="12048" width="17" style="8" customWidth="1"/>
    <col min="12049" max="12288" width="9.1796875" style="8"/>
    <col min="12289" max="12289" width="10.81640625" style="8" customWidth="1"/>
    <col min="12290" max="12290" width="16.7265625" style="8" customWidth="1"/>
    <col min="12291" max="12291" width="15" style="8" customWidth="1"/>
    <col min="12292" max="12292" width="17" style="8" customWidth="1"/>
    <col min="12293" max="12293" width="15" style="8" customWidth="1"/>
    <col min="12294" max="12294" width="17" style="8" customWidth="1"/>
    <col min="12295" max="12295" width="15" style="8" customWidth="1"/>
    <col min="12296" max="12296" width="17" style="8" customWidth="1"/>
    <col min="12297" max="12297" width="15" style="8" customWidth="1"/>
    <col min="12298" max="12298" width="17" style="8" customWidth="1"/>
    <col min="12299" max="12299" width="15" style="8" customWidth="1"/>
    <col min="12300" max="12300" width="17" style="8" customWidth="1"/>
    <col min="12301" max="12301" width="15" style="8" customWidth="1"/>
    <col min="12302" max="12302" width="17" style="8" customWidth="1"/>
    <col min="12303" max="12303" width="15" style="8" customWidth="1"/>
    <col min="12304" max="12304" width="17" style="8" customWidth="1"/>
    <col min="12305" max="12544" width="9.1796875" style="8"/>
    <col min="12545" max="12545" width="10.81640625" style="8" customWidth="1"/>
    <col min="12546" max="12546" width="16.7265625" style="8" customWidth="1"/>
    <col min="12547" max="12547" width="15" style="8" customWidth="1"/>
    <col min="12548" max="12548" width="17" style="8" customWidth="1"/>
    <col min="12549" max="12549" width="15" style="8" customWidth="1"/>
    <col min="12550" max="12550" width="17" style="8" customWidth="1"/>
    <col min="12551" max="12551" width="15" style="8" customWidth="1"/>
    <col min="12552" max="12552" width="17" style="8" customWidth="1"/>
    <col min="12553" max="12553" width="15" style="8" customWidth="1"/>
    <col min="12554" max="12554" width="17" style="8" customWidth="1"/>
    <col min="12555" max="12555" width="15" style="8" customWidth="1"/>
    <col min="12556" max="12556" width="17" style="8" customWidth="1"/>
    <col min="12557" max="12557" width="15" style="8" customWidth="1"/>
    <col min="12558" max="12558" width="17" style="8" customWidth="1"/>
    <col min="12559" max="12559" width="15" style="8" customWidth="1"/>
    <col min="12560" max="12560" width="17" style="8" customWidth="1"/>
    <col min="12561" max="12800" width="9.1796875" style="8"/>
    <col min="12801" max="12801" width="10.81640625" style="8" customWidth="1"/>
    <col min="12802" max="12802" width="16.7265625" style="8" customWidth="1"/>
    <col min="12803" max="12803" width="15" style="8" customWidth="1"/>
    <col min="12804" max="12804" width="17" style="8" customWidth="1"/>
    <col min="12805" max="12805" width="15" style="8" customWidth="1"/>
    <col min="12806" max="12806" width="17" style="8" customWidth="1"/>
    <col min="12807" max="12807" width="15" style="8" customWidth="1"/>
    <col min="12808" max="12808" width="17" style="8" customWidth="1"/>
    <col min="12809" max="12809" width="15" style="8" customWidth="1"/>
    <col min="12810" max="12810" width="17" style="8" customWidth="1"/>
    <col min="12811" max="12811" width="15" style="8" customWidth="1"/>
    <col min="12812" max="12812" width="17" style="8" customWidth="1"/>
    <col min="12813" max="12813" width="15" style="8" customWidth="1"/>
    <col min="12814" max="12814" width="17" style="8" customWidth="1"/>
    <col min="12815" max="12815" width="15" style="8" customWidth="1"/>
    <col min="12816" max="12816" width="17" style="8" customWidth="1"/>
    <col min="12817" max="13056" width="9.1796875" style="8"/>
    <col min="13057" max="13057" width="10.81640625" style="8" customWidth="1"/>
    <col min="13058" max="13058" width="16.7265625" style="8" customWidth="1"/>
    <col min="13059" max="13059" width="15" style="8" customWidth="1"/>
    <col min="13060" max="13060" width="17" style="8" customWidth="1"/>
    <col min="13061" max="13061" width="15" style="8" customWidth="1"/>
    <col min="13062" max="13062" width="17" style="8" customWidth="1"/>
    <col min="13063" max="13063" width="15" style="8" customWidth="1"/>
    <col min="13064" max="13064" width="17" style="8" customWidth="1"/>
    <col min="13065" max="13065" width="15" style="8" customWidth="1"/>
    <col min="13066" max="13066" width="17" style="8" customWidth="1"/>
    <col min="13067" max="13067" width="15" style="8" customWidth="1"/>
    <col min="13068" max="13068" width="17" style="8" customWidth="1"/>
    <col min="13069" max="13069" width="15" style="8" customWidth="1"/>
    <col min="13070" max="13070" width="17" style="8" customWidth="1"/>
    <col min="13071" max="13071" width="15" style="8" customWidth="1"/>
    <col min="13072" max="13072" width="17" style="8" customWidth="1"/>
    <col min="13073" max="13312" width="9.1796875" style="8"/>
    <col min="13313" max="13313" width="10.81640625" style="8" customWidth="1"/>
    <col min="13314" max="13314" width="16.7265625" style="8" customWidth="1"/>
    <col min="13315" max="13315" width="15" style="8" customWidth="1"/>
    <col min="13316" max="13316" width="17" style="8" customWidth="1"/>
    <col min="13317" max="13317" width="15" style="8" customWidth="1"/>
    <col min="13318" max="13318" width="17" style="8" customWidth="1"/>
    <col min="13319" max="13319" width="15" style="8" customWidth="1"/>
    <col min="13320" max="13320" width="17" style="8" customWidth="1"/>
    <col min="13321" max="13321" width="15" style="8" customWidth="1"/>
    <col min="13322" max="13322" width="17" style="8" customWidth="1"/>
    <col min="13323" max="13323" width="15" style="8" customWidth="1"/>
    <col min="13324" max="13324" width="17" style="8" customWidth="1"/>
    <col min="13325" max="13325" width="15" style="8" customWidth="1"/>
    <col min="13326" max="13326" width="17" style="8" customWidth="1"/>
    <col min="13327" max="13327" width="15" style="8" customWidth="1"/>
    <col min="13328" max="13328" width="17" style="8" customWidth="1"/>
    <col min="13329" max="13568" width="9.1796875" style="8"/>
    <col min="13569" max="13569" width="10.81640625" style="8" customWidth="1"/>
    <col min="13570" max="13570" width="16.7265625" style="8" customWidth="1"/>
    <col min="13571" max="13571" width="15" style="8" customWidth="1"/>
    <col min="13572" max="13572" width="17" style="8" customWidth="1"/>
    <col min="13573" max="13573" width="15" style="8" customWidth="1"/>
    <col min="13574" max="13574" width="17" style="8" customWidth="1"/>
    <col min="13575" max="13575" width="15" style="8" customWidth="1"/>
    <col min="13576" max="13576" width="17" style="8" customWidth="1"/>
    <col min="13577" max="13577" width="15" style="8" customWidth="1"/>
    <col min="13578" max="13578" width="17" style="8" customWidth="1"/>
    <col min="13579" max="13579" width="15" style="8" customWidth="1"/>
    <col min="13580" max="13580" width="17" style="8" customWidth="1"/>
    <col min="13581" max="13581" width="15" style="8" customWidth="1"/>
    <col min="13582" max="13582" width="17" style="8" customWidth="1"/>
    <col min="13583" max="13583" width="15" style="8" customWidth="1"/>
    <col min="13584" max="13584" width="17" style="8" customWidth="1"/>
    <col min="13585" max="13824" width="9.1796875" style="8"/>
    <col min="13825" max="13825" width="10.81640625" style="8" customWidth="1"/>
    <col min="13826" max="13826" width="16.7265625" style="8" customWidth="1"/>
    <col min="13827" max="13827" width="15" style="8" customWidth="1"/>
    <col min="13828" max="13828" width="17" style="8" customWidth="1"/>
    <col min="13829" max="13829" width="15" style="8" customWidth="1"/>
    <col min="13830" max="13830" width="17" style="8" customWidth="1"/>
    <col min="13831" max="13831" width="15" style="8" customWidth="1"/>
    <col min="13832" max="13832" width="17" style="8" customWidth="1"/>
    <col min="13833" max="13833" width="15" style="8" customWidth="1"/>
    <col min="13834" max="13834" width="17" style="8" customWidth="1"/>
    <col min="13835" max="13835" width="15" style="8" customWidth="1"/>
    <col min="13836" max="13836" width="17" style="8" customWidth="1"/>
    <col min="13837" max="13837" width="15" style="8" customWidth="1"/>
    <col min="13838" max="13838" width="17" style="8" customWidth="1"/>
    <col min="13839" max="13839" width="15" style="8" customWidth="1"/>
    <col min="13840" max="13840" width="17" style="8" customWidth="1"/>
    <col min="13841" max="14080" width="9.1796875" style="8"/>
    <col min="14081" max="14081" width="10.81640625" style="8" customWidth="1"/>
    <col min="14082" max="14082" width="16.7265625" style="8" customWidth="1"/>
    <col min="14083" max="14083" width="15" style="8" customWidth="1"/>
    <col min="14084" max="14084" width="17" style="8" customWidth="1"/>
    <col min="14085" max="14085" width="15" style="8" customWidth="1"/>
    <col min="14086" max="14086" width="17" style="8" customWidth="1"/>
    <col min="14087" max="14087" width="15" style="8" customWidth="1"/>
    <col min="14088" max="14088" width="17" style="8" customWidth="1"/>
    <col min="14089" max="14089" width="15" style="8" customWidth="1"/>
    <col min="14090" max="14090" width="17" style="8" customWidth="1"/>
    <col min="14091" max="14091" width="15" style="8" customWidth="1"/>
    <col min="14092" max="14092" width="17" style="8" customWidth="1"/>
    <col min="14093" max="14093" width="15" style="8" customWidth="1"/>
    <col min="14094" max="14094" width="17" style="8" customWidth="1"/>
    <col min="14095" max="14095" width="15" style="8" customWidth="1"/>
    <col min="14096" max="14096" width="17" style="8" customWidth="1"/>
    <col min="14097" max="14336" width="9.1796875" style="8"/>
    <col min="14337" max="14337" width="10.81640625" style="8" customWidth="1"/>
    <col min="14338" max="14338" width="16.7265625" style="8" customWidth="1"/>
    <col min="14339" max="14339" width="15" style="8" customWidth="1"/>
    <col min="14340" max="14340" width="17" style="8" customWidth="1"/>
    <col min="14341" max="14341" width="15" style="8" customWidth="1"/>
    <col min="14342" max="14342" width="17" style="8" customWidth="1"/>
    <col min="14343" max="14343" width="15" style="8" customWidth="1"/>
    <col min="14344" max="14344" width="17" style="8" customWidth="1"/>
    <col min="14345" max="14345" width="15" style="8" customWidth="1"/>
    <col min="14346" max="14346" width="17" style="8" customWidth="1"/>
    <col min="14347" max="14347" width="15" style="8" customWidth="1"/>
    <col min="14348" max="14348" width="17" style="8" customWidth="1"/>
    <col min="14349" max="14349" width="15" style="8" customWidth="1"/>
    <col min="14350" max="14350" width="17" style="8" customWidth="1"/>
    <col min="14351" max="14351" width="15" style="8" customWidth="1"/>
    <col min="14352" max="14352" width="17" style="8" customWidth="1"/>
    <col min="14353" max="14592" width="9.1796875" style="8"/>
    <col min="14593" max="14593" width="10.81640625" style="8" customWidth="1"/>
    <col min="14594" max="14594" width="16.7265625" style="8" customWidth="1"/>
    <col min="14595" max="14595" width="15" style="8" customWidth="1"/>
    <col min="14596" max="14596" width="17" style="8" customWidth="1"/>
    <col min="14597" max="14597" width="15" style="8" customWidth="1"/>
    <col min="14598" max="14598" width="17" style="8" customWidth="1"/>
    <col min="14599" max="14599" width="15" style="8" customWidth="1"/>
    <col min="14600" max="14600" width="17" style="8" customWidth="1"/>
    <col min="14601" max="14601" width="15" style="8" customWidth="1"/>
    <col min="14602" max="14602" width="17" style="8" customWidth="1"/>
    <col min="14603" max="14603" width="15" style="8" customWidth="1"/>
    <col min="14604" max="14604" width="17" style="8" customWidth="1"/>
    <col min="14605" max="14605" width="15" style="8" customWidth="1"/>
    <col min="14606" max="14606" width="17" style="8" customWidth="1"/>
    <col min="14607" max="14607" width="15" style="8" customWidth="1"/>
    <col min="14608" max="14608" width="17" style="8" customWidth="1"/>
    <col min="14609" max="14848" width="9.1796875" style="8"/>
    <col min="14849" max="14849" width="10.81640625" style="8" customWidth="1"/>
    <col min="14850" max="14850" width="16.7265625" style="8" customWidth="1"/>
    <col min="14851" max="14851" width="15" style="8" customWidth="1"/>
    <col min="14852" max="14852" width="17" style="8" customWidth="1"/>
    <col min="14853" max="14853" width="15" style="8" customWidth="1"/>
    <col min="14854" max="14854" width="17" style="8" customWidth="1"/>
    <col min="14855" max="14855" width="15" style="8" customWidth="1"/>
    <col min="14856" max="14856" width="17" style="8" customWidth="1"/>
    <col min="14857" max="14857" width="15" style="8" customWidth="1"/>
    <col min="14858" max="14858" width="17" style="8" customWidth="1"/>
    <col min="14859" max="14859" width="15" style="8" customWidth="1"/>
    <col min="14860" max="14860" width="17" style="8" customWidth="1"/>
    <col min="14861" max="14861" width="15" style="8" customWidth="1"/>
    <col min="14862" max="14862" width="17" style="8" customWidth="1"/>
    <col min="14863" max="14863" width="15" style="8" customWidth="1"/>
    <col min="14864" max="14864" width="17" style="8" customWidth="1"/>
    <col min="14865" max="15104" width="9.1796875" style="8"/>
    <col min="15105" max="15105" width="10.81640625" style="8" customWidth="1"/>
    <col min="15106" max="15106" width="16.7265625" style="8" customWidth="1"/>
    <col min="15107" max="15107" width="15" style="8" customWidth="1"/>
    <col min="15108" max="15108" width="17" style="8" customWidth="1"/>
    <col min="15109" max="15109" width="15" style="8" customWidth="1"/>
    <col min="15110" max="15110" width="17" style="8" customWidth="1"/>
    <col min="15111" max="15111" width="15" style="8" customWidth="1"/>
    <col min="15112" max="15112" width="17" style="8" customWidth="1"/>
    <col min="15113" max="15113" width="15" style="8" customWidth="1"/>
    <col min="15114" max="15114" width="17" style="8" customWidth="1"/>
    <col min="15115" max="15115" width="15" style="8" customWidth="1"/>
    <col min="15116" max="15116" width="17" style="8" customWidth="1"/>
    <col min="15117" max="15117" width="15" style="8" customWidth="1"/>
    <col min="15118" max="15118" width="17" style="8" customWidth="1"/>
    <col min="15119" max="15119" width="15" style="8" customWidth="1"/>
    <col min="15120" max="15120" width="17" style="8" customWidth="1"/>
    <col min="15121" max="15360" width="9.1796875" style="8"/>
    <col min="15361" max="15361" width="10.81640625" style="8" customWidth="1"/>
    <col min="15362" max="15362" width="16.7265625" style="8" customWidth="1"/>
    <col min="15363" max="15363" width="15" style="8" customWidth="1"/>
    <col min="15364" max="15364" width="17" style="8" customWidth="1"/>
    <col min="15365" max="15365" width="15" style="8" customWidth="1"/>
    <col min="15366" max="15366" width="17" style="8" customWidth="1"/>
    <col min="15367" max="15367" width="15" style="8" customWidth="1"/>
    <col min="15368" max="15368" width="17" style="8" customWidth="1"/>
    <col min="15369" max="15369" width="15" style="8" customWidth="1"/>
    <col min="15370" max="15370" width="17" style="8" customWidth="1"/>
    <col min="15371" max="15371" width="15" style="8" customWidth="1"/>
    <col min="15372" max="15372" width="17" style="8" customWidth="1"/>
    <col min="15373" max="15373" width="15" style="8" customWidth="1"/>
    <col min="15374" max="15374" width="17" style="8" customWidth="1"/>
    <col min="15375" max="15375" width="15" style="8" customWidth="1"/>
    <col min="15376" max="15376" width="17" style="8" customWidth="1"/>
    <col min="15377" max="15616" width="9.1796875" style="8"/>
    <col min="15617" max="15617" width="10.81640625" style="8" customWidth="1"/>
    <col min="15618" max="15618" width="16.7265625" style="8" customWidth="1"/>
    <col min="15619" max="15619" width="15" style="8" customWidth="1"/>
    <col min="15620" max="15620" width="17" style="8" customWidth="1"/>
    <col min="15621" max="15621" width="15" style="8" customWidth="1"/>
    <col min="15622" max="15622" width="17" style="8" customWidth="1"/>
    <col min="15623" max="15623" width="15" style="8" customWidth="1"/>
    <col min="15624" max="15624" width="17" style="8" customWidth="1"/>
    <col min="15625" max="15625" width="15" style="8" customWidth="1"/>
    <col min="15626" max="15626" width="17" style="8" customWidth="1"/>
    <col min="15627" max="15627" width="15" style="8" customWidth="1"/>
    <col min="15628" max="15628" width="17" style="8" customWidth="1"/>
    <col min="15629" max="15629" width="15" style="8" customWidth="1"/>
    <col min="15630" max="15630" width="17" style="8" customWidth="1"/>
    <col min="15631" max="15631" width="15" style="8" customWidth="1"/>
    <col min="15632" max="15632" width="17" style="8" customWidth="1"/>
    <col min="15633" max="15872" width="9.1796875" style="8"/>
    <col min="15873" max="15873" width="10.81640625" style="8" customWidth="1"/>
    <col min="15874" max="15874" width="16.7265625" style="8" customWidth="1"/>
    <col min="15875" max="15875" width="15" style="8" customWidth="1"/>
    <col min="15876" max="15876" width="17" style="8" customWidth="1"/>
    <col min="15877" max="15877" width="15" style="8" customWidth="1"/>
    <col min="15878" max="15878" width="17" style="8" customWidth="1"/>
    <col min="15879" max="15879" width="15" style="8" customWidth="1"/>
    <col min="15880" max="15880" width="17" style="8" customWidth="1"/>
    <col min="15881" max="15881" width="15" style="8" customWidth="1"/>
    <col min="15882" max="15882" width="17" style="8" customWidth="1"/>
    <col min="15883" max="15883" width="15" style="8" customWidth="1"/>
    <col min="15884" max="15884" width="17" style="8" customWidth="1"/>
    <col min="15885" max="15885" width="15" style="8" customWidth="1"/>
    <col min="15886" max="15886" width="17" style="8" customWidth="1"/>
    <col min="15887" max="15887" width="15" style="8" customWidth="1"/>
    <col min="15888" max="15888" width="17" style="8" customWidth="1"/>
    <col min="15889" max="16128" width="9.1796875" style="8"/>
    <col min="16129" max="16129" width="10.81640625" style="8" customWidth="1"/>
    <col min="16130" max="16130" width="16.7265625" style="8" customWidth="1"/>
    <col min="16131" max="16131" width="15" style="8" customWidth="1"/>
    <col min="16132" max="16132" width="17" style="8" customWidth="1"/>
    <col min="16133" max="16133" width="15" style="8" customWidth="1"/>
    <col min="16134" max="16134" width="17" style="8" customWidth="1"/>
    <col min="16135" max="16135" width="15" style="8" customWidth="1"/>
    <col min="16136" max="16136" width="17" style="8" customWidth="1"/>
    <col min="16137" max="16137" width="15" style="8" customWidth="1"/>
    <col min="16138" max="16138" width="17" style="8" customWidth="1"/>
    <col min="16139" max="16139" width="15" style="8" customWidth="1"/>
    <col min="16140" max="16140" width="17" style="8" customWidth="1"/>
    <col min="16141" max="16141" width="15" style="8" customWidth="1"/>
    <col min="16142" max="16142" width="17" style="8" customWidth="1"/>
    <col min="16143" max="16143" width="15" style="8" customWidth="1"/>
    <col min="16144" max="16144" width="17" style="8" customWidth="1"/>
    <col min="16145" max="16382" width="9.1796875" style="8"/>
    <col min="16383" max="16384" width="9.1796875" style="8" customWidth="1"/>
  </cols>
  <sheetData>
    <row r="1" spans="1:47" x14ac:dyDescent="0.45">
      <c r="A1" s="129" t="s">
        <v>0</v>
      </c>
      <c r="B1" s="130" t="s">
        <v>1</v>
      </c>
      <c r="C1" s="1" t="s">
        <v>2</v>
      </c>
      <c r="D1" s="2"/>
      <c r="E1" s="2"/>
      <c r="F1" s="2"/>
      <c r="G1" s="2"/>
      <c r="H1" s="3"/>
      <c r="I1" s="4" t="s">
        <v>3</v>
      </c>
      <c r="J1" s="5"/>
      <c r="K1" s="6"/>
      <c r="L1" s="4" t="s">
        <v>4</v>
      </c>
      <c r="M1" s="5"/>
      <c r="N1" s="6"/>
      <c r="O1" s="4" t="s">
        <v>5</v>
      </c>
      <c r="P1" s="5"/>
      <c r="Q1" s="5"/>
      <c r="R1" s="5"/>
      <c r="S1" s="5"/>
      <c r="T1" s="5"/>
      <c r="U1" s="5"/>
      <c r="V1" s="6"/>
      <c r="W1" s="1" t="s">
        <v>6</v>
      </c>
      <c r="X1" s="2"/>
      <c r="Y1" s="3"/>
      <c r="Z1" s="7" t="s">
        <v>7</v>
      </c>
      <c r="AA1" s="1"/>
      <c r="AB1" s="2"/>
      <c r="AC1" s="2"/>
      <c r="AD1" s="2"/>
      <c r="AE1" s="3"/>
      <c r="AF1" s="1" t="s">
        <v>8</v>
      </c>
      <c r="AG1" s="2"/>
      <c r="AH1" s="3"/>
      <c r="AI1" s="4" t="s">
        <v>56</v>
      </c>
      <c r="AJ1" s="5"/>
      <c r="AK1" s="5"/>
      <c r="AL1" s="5"/>
      <c r="AM1" s="6"/>
    </row>
    <row r="2" spans="1:47" s="17" customFormat="1" x14ac:dyDescent="0.45">
      <c r="A2" s="129" t="s">
        <v>9</v>
      </c>
      <c r="B2" s="130" t="s">
        <v>1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14</v>
      </c>
      <c r="H2" s="10" t="s">
        <v>15</v>
      </c>
      <c r="I2" s="116" t="s">
        <v>16</v>
      </c>
      <c r="J2" s="116" t="s">
        <v>17</v>
      </c>
      <c r="K2" s="10" t="s">
        <v>15</v>
      </c>
      <c r="L2" s="116" t="s">
        <v>18</v>
      </c>
      <c r="M2" s="116" t="s">
        <v>19</v>
      </c>
      <c r="N2" s="10" t="s">
        <v>15</v>
      </c>
      <c r="O2" s="11" t="s">
        <v>20</v>
      </c>
      <c r="P2" s="11" t="s">
        <v>21</v>
      </c>
      <c r="Q2" s="11" t="s">
        <v>22</v>
      </c>
      <c r="R2" s="11" t="s">
        <v>23</v>
      </c>
      <c r="S2" s="11" t="s">
        <v>24</v>
      </c>
      <c r="T2" s="11" t="s">
        <v>25</v>
      </c>
      <c r="U2" s="11" t="s">
        <v>26</v>
      </c>
      <c r="V2" s="10" t="s">
        <v>15</v>
      </c>
      <c r="W2" s="12" t="s">
        <v>27</v>
      </c>
      <c r="X2" s="13" t="s">
        <v>28</v>
      </c>
      <c r="Y2" s="10" t="s">
        <v>15</v>
      </c>
      <c r="Z2" s="14" t="s">
        <v>29</v>
      </c>
      <c r="AA2" s="14" t="s">
        <v>30</v>
      </c>
      <c r="AB2" s="14" t="s">
        <v>31</v>
      </c>
      <c r="AC2" s="14" t="s">
        <v>32</v>
      </c>
      <c r="AD2" s="14" t="s">
        <v>33</v>
      </c>
      <c r="AE2" s="10" t="s">
        <v>15</v>
      </c>
      <c r="AF2" s="15" t="s">
        <v>34</v>
      </c>
      <c r="AG2" s="13" t="s">
        <v>35</v>
      </c>
      <c r="AH2" s="10" t="s">
        <v>15</v>
      </c>
      <c r="AI2" s="16">
        <v>1</v>
      </c>
      <c r="AJ2" s="16">
        <v>2</v>
      </c>
      <c r="AK2" s="16">
        <v>3</v>
      </c>
      <c r="AL2" s="16">
        <v>4</v>
      </c>
      <c r="AM2" s="10" t="s">
        <v>15</v>
      </c>
    </row>
    <row r="3" spans="1:47" x14ac:dyDescent="0.45">
      <c r="A3" s="75" t="s">
        <v>55</v>
      </c>
      <c r="B3" s="18">
        <f t="shared" ref="B3:B37" si="0">SUM(C3:G3)</f>
        <v>292960624</v>
      </c>
      <c r="C3" s="121">
        <v>3686911</v>
      </c>
      <c r="D3" s="121">
        <v>284501419</v>
      </c>
      <c r="E3" s="121">
        <v>5564</v>
      </c>
      <c r="F3" s="121">
        <v>4766455</v>
      </c>
      <c r="G3" s="121">
        <v>275</v>
      </c>
      <c r="H3" s="19">
        <f t="shared" ref="H3:H38" si="1">SUM(C3:G3)</f>
        <v>292960624</v>
      </c>
      <c r="I3" s="20">
        <v>292935686</v>
      </c>
      <c r="J3" s="20">
        <v>24938</v>
      </c>
      <c r="K3" s="19">
        <f t="shared" ref="K3:K40" si="2">SUM(I3:J3)</f>
        <v>292960624</v>
      </c>
      <c r="L3" s="21">
        <v>266745553</v>
      </c>
      <c r="M3" s="22">
        <v>26215071</v>
      </c>
      <c r="N3" s="19">
        <f t="shared" ref="N3:N40" si="3">SUM(L3:M3)</f>
        <v>292960624</v>
      </c>
      <c r="O3" s="22">
        <v>287687880</v>
      </c>
      <c r="P3" s="22">
        <v>2409444</v>
      </c>
      <c r="Q3" s="22">
        <v>1662848</v>
      </c>
      <c r="R3" s="22">
        <v>638898</v>
      </c>
      <c r="S3" s="22">
        <v>287401</v>
      </c>
      <c r="T3" s="22">
        <v>174420</v>
      </c>
      <c r="U3" s="22">
        <v>99733</v>
      </c>
      <c r="V3" s="23">
        <f t="shared" ref="V3:V40" si="4">SUM(O3:U3)</f>
        <v>292960624</v>
      </c>
      <c r="W3" s="22">
        <v>292686471</v>
      </c>
      <c r="X3" s="24">
        <v>274153</v>
      </c>
      <c r="Y3" s="23">
        <f t="shared" ref="Y3:Y40" si="5">SUM(W3:X3)</f>
        <v>292960624</v>
      </c>
      <c r="Z3" s="22">
        <v>185299178</v>
      </c>
      <c r="AA3" s="22">
        <v>34416595</v>
      </c>
      <c r="AB3" s="22">
        <v>72184017</v>
      </c>
      <c r="AC3" s="22">
        <v>839426</v>
      </c>
      <c r="AD3" s="22">
        <v>221408</v>
      </c>
      <c r="AE3" s="23">
        <f t="shared" ref="AE3:AE25" si="6">SUM(Z3:AD3)</f>
        <v>292960624</v>
      </c>
      <c r="AF3" s="22">
        <v>291814542</v>
      </c>
      <c r="AG3" s="24">
        <v>1146082</v>
      </c>
      <c r="AH3" s="23">
        <f t="shared" ref="AH3:AH40" si="7">SUM(AF3:AG3)</f>
        <v>292960624</v>
      </c>
      <c r="AI3" s="20">
        <v>24917273</v>
      </c>
      <c r="AJ3" s="20">
        <v>25658589</v>
      </c>
      <c r="AK3" s="20">
        <v>45782540</v>
      </c>
      <c r="AL3" s="20">
        <v>196602222</v>
      </c>
      <c r="AM3" s="23">
        <f t="shared" ref="AM3:AM36" si="8">SUM(AI3:AL3)</f>
        <v>292960624</v>
      </c>
      <c r="AN3" s="25"/>
      <c r="AO3" s="26"/>
    </row>
    <row r="4" spans="1:47" s="25" customFormat="1" x14ac:dyDescent="0.45">
      <c r="A4" s="75">
        <v>43709</v>
      </c>
      <c r="B4" s="18">
        <f t="shared" si="0"/>
        <v>295024628</v>
      </c>
      <c r="C4" s="121">
        <v>3601751</v>
      </c>
      <c r="D4" s="121">
        <v>286650663</v>
      </c>
      <c r="E4" s="121">
        <v>5692</v>
      </c>
      <c r="F4" s="121">
        <v>4766209</v>
      </c>
      <c r="G4" s="121">
        <v>313</v>
      </c>
      <c r="H4" s="19">
        <f t="shared" si="1"/>
        <v>295024628</v>
      </c>
      <c r="I4" s="28">
        <v>294999518</v>
      </c>
      <c r="J4" s="20">
        <v>25110</v>
      </c>
      <c r="K4" s="19">
        <f t="shared" si="2"/>
        <v>295024628</v>
      </c>
      <c r="L4" s="21">
        <v>268564227</v>
      </c>
      <c r="M4" s="22">
        <v>26460401</v>
      </c>
      <c r="N4" s="19">
        <f t="shared" si="3"/>
        <v>295024628</v>
      </c>
      <c r="O4" s="22">
        <v>289744120</v>
      </c>
      <c r="P4" s="22">
        <v>2411194</v>
      </c>
      <c r="Q4" s="22">
        <v>1662975</v>
      </c>
      <c r="R4" s="22">
        <v>640979</v>
      </c>
      <c r="S4" s="22">
        <v>288350</v>
      </c>
      <c r="T4" s="22">
        <v>176657</v>
      </c>
      <c r="U4" s="22">
        <v>100353</v>
      </c>
      <c r="V4" s="23">
        <f t="shared" si="4"/>
        <v>295024628</v>
      </c>
      <c r="W4" s="22">
        <v>294747618</v>
      </c>
      <c r="X4" s="24">
        <v>277010</v>
      </c>
      <c r="Y4" s="23">
        <f t="shared" si="5"/>
        <v>295024628</v>
      </c>
      <c r="Z4" s="22">
        <v>186467583</v>
      </c>
      <c r="AA4" s="22">
        <v>34593681</v>
      </c>
      <c r="AB4" s="22">
        <v>72898419</v>
      </c>
      <c r="AC4" s="22">
        <v>842941</v>
      </c>
      <c r="AD4" s="22">
        <v>222004</v>
      </c>
      <c r="AE4" s="23">
        <f t="shared" si="6"/>
        <v>295024628</v>
      </c>
      <c r="AF4" s="22">
        <v>293891142</v>
      </c>
      <c r="AG4" s="24">
        <v>1133486</v>
      </c>
      <c r="AH4" s="23">
        <f t="shared" si="7"/>
        <v>295024628</v>
      </c>
      <c r="AI4" s="20">
        <v>25102250</v>
      </c>
      <c r="AJ4" s="20">
        <v>25810210</v>
      </c>
      <c r="AK4" s="20">
        <v>46157178</v>
      </c>
      <c r="AL4" s="20">
        <v>197954990</v>
      </c>
      <c r="AM4" s="23">
        <f t="shared" si="8"/>
        <v>295024628</v>
      </c>
      <c r="AO4" s="26"/>
    </row>
    <row r="5" spans="1:47" x14ac:dyDescent="0.45">
      <c r="A5" s="27">
        <f t="shared" ref="A5:A40" si="9">EOMONTH(A4,1)</f>
        <v>43769</v>
      </c>
      <c r="B5" s="18">
        <f t="shared" si="0"/>
        <v>297285549</v>
      </c>
      <c r="C5" s="121">
        <v>3622497</v>
      </c>
      <c r="D5" s="121">
        <v>288862166</v>
      </c>
      <c r="E5" s="121">
        <v>5719</v>
      </c>
      <c r="F5" s="121">
        <v>4794883</v>
      </c>
      <c r="G5" s="121">
        <v>284</v>
      </c>
      <c r="H5" s="19">
        <f t="shared" si="1"/>
        <v>297285549</v>
      </c>
      <c r="I5" s="28">
        <v>297260096</v>
      </c>
      <c r="J5" s="20">
        <v>25453</v>
      </c>
      <c r="K5" s="19">
        <f t="shared" si="2"/>
        <v>297285549</v>
      </c>
      <c r="L5" s="21">
        <v>270706590</v>
      </c>
      <c r="M5" s="22">
        <v>26578959</v>
      </c>
      <c r="N5" s="19">
        <f t="shared" si="3"/>
        <v>297285549</v>
      </c>
      <c r="O5" s="22">
        <v>291978047</v>
      </c>
      <c r="P5" s="22">
        <v>2424888</v>
      </c>
      <c r="Q5" s="22">
        <v>1669934</v>
      </c>
      <c r="R5" s="22">
        <v>645684</v>
      </c>
      <c r="S5" s="22">
        <v>289758</v>
      </c>
      <c r="T5" s="22">
        <v>176350</v>
      </c>
      <c r="U5" s="22">
        <v>100888</v>
      </c>
      <c r="V5" s="23">
        <f t="shared" si="4"/>
        <v>297285549</v>
      </c>
      <c r="W5" s="22">
        <v>297008311</v>
      </c>
      <c r="X5" s="24">
        <v>277238</v>
      </c>
      <c r="Y5" s="23">
        <f t="shared" si="5"/>
        <v>297285549</v>
      </c>
      <c r="Z5" s="22">
        <v>187803402</v>
      </c>
      <c r="AA5" s="22">
        <v>34822858</v>
      </c>
      <c r="AB5" s="22">
        <v>73586709</v>
      </c>
      <c r="AC5" s="22">
        <v>847615</v>
      </c>
      <c r="AD5" s="22">
        <v>224965</v>
      </c>
      <c r="AE5" s="23">
        <f t="shared" si="6"/>
        <v>297285549</v>
      </c>
      <c r="AF5" s="22">
        <v>296137714</v>
      </c>
      <c r="AG5" s="24">
        <v>1147835</v>
      </c>
      <c r="AH5" s="23">
        <f t="shared" si="7"/>
        <v>297285549</v>
      </c>
      <c r="AI5" s="20">
        <v>25347725</v>
      </c>
      <c r="AJ5" s="20">
        <v>26005654</v>
      </c>
      <c r="AK5" s="20">
        <v>46391290</v>
      </c>
      <c r="AL5" s="20">
        <v>199540880</v>
      </c>
      <c r="AM5" s="23">
        <f t="shared" si="8"/>
        <v>297285549</v>
      </c>
      <c r="AN5" s="25"/>
      <c r="AO5" s="26"/>
    </row>
    <row r="6" spans="1:47" x14ac:dyDescent="0.45">
      <c r="A6" s="27">
        <f t="shared" si="9"/>
        <v>43799</v>
      </c>
      <c r="B6" s="18">
        <f t="shared" si="0"/>
        <v>301587031</v>
      </c>
      <c r="C6" s="121">
        <v>3644739</v>
      </c>
      <c r="D6" s="121">
        <v>293134485</v>
      </c>
      <c r="E6" s="121">
        <v>5697</v>
      </c>
      <c r="F6" s="121">
        <v>4801821</v>
      </c>
      <c r="G6" s="121">
        <v>289</v>
      </c>
      <c r="H6" s="19">
        <f t="shared" si="1"/>
        <v>301587031</v>
      </c>
      <c r="I6" s="28">
        <v>301561321</v>
      </c>
      <c r="J6" s="20">
        <v>25710</v>
      </c>
      <c r="K6" s="19">
        <f t="shared" si="2"/>
        <v>301587031</v>
      </c>
      <c r="L6" s="21">
        <v>274816040</v>
      </c>
      <c r="M6" s="22">
        <v>26770991</v>
      </c>
      <c r="N6" s="19">
        <f t="shared" si="3"/>
        <v>301587031</v>
      </c>
      <c r="O6" s="22">
        <v>296239260</v>
      </c>
      <c r="P6" s="22">
        <v>2440068</v>
      </c>
      <c r="Q6" s="22">
        <v>1687831</v>
      </c>
      <c r="R6" s="22">
        <v>650666</v>
      </c>
      <c r="S6" s="22">
        <v>289944</v>
      </c>
      <c r="T6" s="22">
        <v>177305</v>
      </c>
      <c r="U6" s="22">
        <v>101957</v>
      </c>
      <c r="V6" s="23">
        <f t="shared" si="4"/>
        <v>301587031</v>
      </c>
      <c r="W6" s="22">
        <v>301307769</v>
      </c>
      <c r="X6" s="24">
        <v>279262</v>
      </c>
      <c r="Y6" s="23">
        <f t="shared" si="5"/>
        <v>301587031</v>
      </c>
      <c r="Z6" s="22">
        <v>191158832</v>
      </c>
      <c r="AA6" s="22">
        <v>35080871</v>
      </c>
      <c r="AB6" s="22">
        <v>74271647</v>
      </c>
      <c r="AC6" s="22">
        <v>849093</v>
      </c>
      <c r="AD6" s="22">
        <v>226588</v>
      </c>
      <c r="AE6" s="23">
        <f t="shared" si="6"/>
        <v>301587031</v>
      </c>
      <c r="AF6" s="22">
        <v>300429894</v>
      </c>
      <c r="AG6" s="24">
        <v>1157137</v>
      </c>
      <c r="AH6" s="23">
        <f t="shared" si="7"/>
        <v>301587031</v>
      </c>
      <c r="AI6" s="20">
        <v>25523351</v>
      </c>
      <c r="AJ6" s="20">
        <v>26273464</v>
      </c>
      <c r="AK6" s="20">
        <v>46731491</v>
      </c>
      <c r="AL6" s="20">
        <v>203058725</v>
      </c>
      <c r="AM6" s="23">
        <f t="shared" si="8"/>
        <v>301587031</v>
      </c>
      <c r="AN6" s="25"/>
      <c r="AO6" s="26"/>
    </row>
    <row r="7" spans="1:47" x14ac:dyDescent="0.45">
      <c r="A7" s="27">
        <f t="shared" si="9"/>
        <v>43830</v>
      </c>
      <c r="B7" s="18">
        <f t="shared" si="0"/>
        <v>301697958</v>
      </c>
      <c r="C7" s="121">
        <v>3621506</v>
      </c>
      <c r="D7" s="121">
        <v>293235695</v>
      </c>
      <c r="E7" s="121">
        <v>6637</v>
      </c>
      <c r="F7" s="121">
        <v>4833782</v>
      </c>
      <c r="G7" s="121">
        <v>338</v>
      </c>
      <c r="H7" s="19">
        <f t="shared" si="1"/>
        <v>301697958</v>
      </c>
      <c r="I7" s="28">
        <v>301672167</v>
      </c>
      <c r="J7" s="20">
        <v>25791</v>
      </c>
      <c r="K7" s="19">
        <f t="shared" si="2"/>
        <v>301697958</v>
      </c>
      <c r="L7" s="21">
        <v>274852195</v>
      </c>
      <c r="M7" s="22">
        <v>26845763</v>
      </c>
      <c r="N7" s="19">
        <f t="shared" si="3"/>
        <v>301697958</v>
      </c>
      <c r="O7" s="22">
        <v>296187783</v>
      </c>
      <c r="P7" s="22">
        <v>2510518</v>
      </c>
      <c r="Q7" s="22">
        <v>1741321</v>
      </c>
      <c r="R7" s="22">
        <v>678102</v>
      </c>
      <c r="S7" s="22">
        <v>296975</v>
      </c>
      <c r="T7" s="22">
        <v>180377</v>
      </c>
      <c r="U7" s="22">
        <v>102882</v>
      </c>
      <c r="V7" s="23">
        <f t="shared" si="4"/>
        <v>301697958</v>
      </c>
      <c r="W7" s="22">
        <v>301414699</v>
      </c>
      <c r="X7" s="24">
        <v>283259</v>
      </c>
      <c r="Y7" s="23">
        <f t="shared" si="5"/>
        <v>301697958</v>
      </c>
      <c r="Z7" s="22">
        <v>190733241</v>
      </c>
      <c r="AA7" s="22">
        <v>35076250</v>
      </c>
      <c r="AB7" s="22">
        <v>74803392</v>
      </c>
      <c r="AC7" s="22">
        <v>857048</v>
      </c>
      <c r="AD7" s="22">
        <v>228027</v>
      </c>
      <c r="AE7" s="23">
        <f t="shared" si="6"/>
        <v>301697958</v>
      </c>
      <c r="AF7" s="22">
        <v>300366495</v>
      </c>
      <c r="AG7" s="24">
        <v>1331463</v>
      </c>
      <c r="AH7" s="23">
        <f t="shared" si="7"/>
        <v>301697958</v>
      </c>
      <c r="AI7" s="20">
        <v>25387666</v>
      </c>
      <c r="AJ7" s="20">
        <v>26434267</v>
      </c>
      <c r="AK7" s="20">
        <v>47064945</v>
      </c>
      <c r="AL7" s="20">
        <v>202811080</v>
      </c>
      <c r="AM7" s="23">
        <f t="shared" si="8"/>
        <v>301697958</v>
      </c>
      <c r="AN7" s="25"/>
      <c r="AO7" s="26"/>
    </row>
    <row r="8" spans="1:47" x14ac:dyDescent="0.45">
      <c r="A8" s="27">
        <f t="shared" si="9"/>
        <v>43861</v>
      </c>
      <c r="B8" s="18">
        <f t="shared" si="0"/>
        <v>303132916</v>
      </c>
      <c r="C8" s="29">
        <v>3662865</v>
      </c>
      <c r="D8" s="30">
        <v>294559272</v>
      </c>
      <c r="E8" s="30">
        <v>5606</v>
      </c>
      <c r="F8" s="30">
        <v>4904841</v>
      </c>
      <c r="G8" s="31">
        <v>332</v>
      </c>
      <c r="H8" s="19">
        <f t="shared" si="1"/>
        <v>303132916</v>
      </c>
      <c r="I8" s="32">
        <v>303107081</v>
      </c>
      <c r="J8" s="33">
        <v>25835</v>
      </c>
      <c r="K8" s="19">
        <f t="shared" si="2"/>
        <v>303132916</v>
      </c>
      <c r="L8" s="34">
        <v>276027493</v>
      </c>
      <c r="M8" s="33">
        <v>27105423</v>
      </c>
      <c r="N8" s="19">
        <f t="shared" si="3"/>
        <v>303132916</v>
      </c>
      <c r="O8" s="32">
        <v>297699630</v>
      </c>
      <c r="P8" s="33">
        <v>2473151</v>
      </c>
      <c r="Q8" s="35">
        <v>1718473</v>
      </c>
      <c r="R8" s="35">
        <v>667585</v>
      </c>
      <c r="S8" s="35">
        <v>294511</v>
      </c>
      <c r="T8" s="35">
        <v>177951</v>
      </c>
      <c r="U8" s="32">
        <v>101615</v>
      </c>
      <c r="V8" s="23">
        <f t="shared" si="4"/>
        <v>303132916</v>
      </c>
      <c r="W8" s="35">
        <v>302853350</v>
      </c>
      <c r="X8" s="33">
        <v>279566</v>
      </c>
      <c r="Y8" s="23">
        <f t="shared" si="5"/>
        <v>303132916</v>
      </c>
      <c r="Z8" s="35">
        <v>191321724</v>
      </c>
      <c r="AA8" s="35">
        <v>35195135</v>
      </c>
      <c r="AB8" s="35">
        <v>75533224</v>
      </c>
      <c r="AC8" s="35">
        <v>855648</v>
      </c>
      <c r="AD8" s="33">
        <v>227185</v>
      </c>
      <c r="AE8" s="23">
        <f t="shared" si="6"/>
        <v>303132916</v>
      </c>
      <c r="AF8" s="35">
        <v>301937170</v>
      </c>
      <c r="AG8" s="33">
        <v>1195746</v>
      </c>
      <c r="AH8" s="23">
        <f t="shared" si="7"/>
        <v>303132916</v>
      </c>
      <c r="AI8" s="35">
        <v>25456451</v>
      </c>
      <c r="AJ8" s="35">
        <v>26662342</v>
      </c>
      <c r="AK8" s="35">
        <v>47434705</v>
      </c>
      <c r="AL8" s="33">
        <v>203579418</v>
      </c>
      <c r="AM8" s="23">
        <f t="shared" si="8"/>
        <v>303132916</v>
      </c>
      <c r="AN8" s="25"/>
      <c r="AO8" s="26"/>
    </row>
    <row r="9" spans="1:47" x14ac:dyDescent="0.45">
      <c r="A9" s="85">
        <f t="shared" si="9"/>
        <v>43890</v>
      </c>
      <c r="B9" s="18">
        <f t="shared" si="0"/>
        <v>304297780</v>
      </c>
      <c r="C9" s="31">
        <v>3697074</v>
      </c>
      <c r="D9" s="31">
        <v>295663942</v>
      </c>
      <c r="E9" s="31">
        <v>5483</v>
      </c>
      <c r="F9" s="31">
        <v>4930980</v>
      </c>
      <c r="G9" s="31">
        <v>301</v>
      </c>
      <c r="H9" s="19">
        <f t="shared" si="1"/>
        <v>304297780</v>
      </c>
      <c r="I9" s="32">
        <v>304271680</v>
      </c>
      <c r="J9" s="33">
        <v>26100</v>
      </c>
      <c r="K9" s="19">
        <f t="shared" si="2"/>
        <v>304297780</v>
      </c>
      <c r="L9" s="34">
        <v>276921481</v>
      </c>
      <c r="M9" s="33">
        <v>27376299</v>
      </c>
      <c r="N9" s="19">
        <f t="shared" si="3"/>
        <v>304297780</v>
      </c>
      <c r="O9" s="35">
        <v>298847887</v>
      </c>
      <c r="P9" s="35">
        <v>2472801</v>
      </c>
      <c r="Q9" s="35">
        <v>1724623</v>
      </c>
      <c r="R9" s="35">
        <v>671220</v>
      </c>
      <c r="S9" s="35">
        <v>297916</v>
      </c>
      <c r="T9" s="35">
        <v>179924</v>
      </c>
      <c r="U9" s="32">
        <v>103409</v>
      </c>
      <c r="V9" s="23">
        <f t="shared" si="4"/>
        <v>304297780</v>
      </c>
      <c r="W9" s="32">
        <v>304014447</v>
      </c>
      <c r="X9" s="33">
        <v>283333</v>
      </c>
      <c r="Y9" s="23">
        <f t="shared" si="5"/>
        <v>304297780</v>
      </c>
      <c r="Z9" s="35">
        <v>191814443</v>
      </c>
      <c r="AA9" s="35">
        <v>35290613</v>
      </c>
      <c r="AB9" s="35">
        <v>76101786</v>
      </c>
      <c r="AC9" s="35">
        <v>862787</v>
      </c>
      <c r="AD9" s="33">
        <v>228151</v>
      </c>
      <c r="AE9" s="23">
        <f t="shared" si="6"/>
        <v>304297780</v>
      </c>
      <c r="AF9" s="33">
        <v>303082986</v>
      </c>
      <c r="AG9" s="33">
        <v>1214794</v>
      </c>
      <c r="AH9" s="23">
        <f t="shared" si="7"/>
        <v>304297780</v>
      </c>
      <c r="AI9" s="35">
        <v>25566736</v>
      </c>
      <c r="AJ9" s="35">
        <v>26785559</v>
      </c>
      <c r="AK9" s="35">
        <v>47748191</v>
      </c>
      <c r="AL9" s="35">
        <v>204197294</v>
      </c>
      <c r="AM9" s="23">
        <f t="shared" si="8"/>
        <v>304297780</v>
      </c>
      <c r="AN9" s="25"/>
      <c r="AO9" s="26"/>
    </row>
    <row r="10" spans="1:47" s="37" customFormat="1" x14ac:dyDescent="0.45">
      <c r="A10" s="91">
        <f t="shared" si="9"/>
        <v>43921</v>
      </c>
      <c r="B10" s="18">
        <f t="shared" si="0"/>
        <v>306728920</v>
      </c>
      <c r="C10" s="36">
        <v>3729263</v>
      </c>
      <c r="D10" s="36">
        <v>298145612</v>
      </c>
      <c r="E10" s="36">
        <v>5098</v>
      </c>
      <c r="F10" s="36">
        <v>4848700</v>
      </c>
      <c r="G10" s="36">
        <v>247</v>
      </c>
      <c r="H10" s="19">
        <f t="shared" si="1"/>
        <v>306728920</v>
      </c>
      <c r="I10" s="36">
        <v>306703462</v>
      </c>
      <c r="J10" s="36">
        <v>25458</v>
      </c>
      <c r="K10" s="19">
        <f t="shared" si="2"/>
        <v>306728920</v>
      </c>
      <c r="L10" s="36">
        <v>279068389</v>
      </c>
      <c r="M10" s="36">
        <v>27660531</v>
      </c>
      <c r="N10" s="19">
        <f t="shared" si="3"/>
        <v>306728920</v>
      </c>
      <c r="O10" s="36">
        <v>301273188</v>
      </c>
      <c r="P10" s="36">
        <v>2466814</v>
      </c>
      <c r="Q10" s="36">
        <v>1730284</v>
      </c>
      <c r="R10" s="36">
        <v>674016</v>
      </c>
      <c r="S10" s="36">
        <v>299840</v>
      </c>
      <c r="T10" s="36">
        <v>179984</v>
      </c>
      <c r="U10" s="36">
        <v>104794</v>
      </c>
      <c r="V10" s="23">
        <f t="shared" si="4"/>
        <v>306728920</v>
      </c>
      <c r="W10" s="36">
        <v>306444142</v>
      </c>
      <c r="X10" s="36">
        <v>284778</v>
      </c>
      <c r="Y10" s="23">
        <f t="shared" si="5"/>
        <v>306728920</v>
      </c>
      <c r="Z10" s="36">
        <v>193462501</v>
      </c>
      <c r="AA10" s="36">
        <v>35497183</v>
      </c>
      <c r="AB10" s="36">
        <v>76663977</v>
      </c>
      <c r="AC10" s="36">
        <v>876365</v>
      </c>
      <c r="AD10" s="36">
        <v>228894</v>
      </c>
      <c r="AE10" s="23">
        <f t="shared" si="6"/>
        <v>306728920</v>
      </c>
      <c r="AF10" s="36">
        <v>305511180</v>
      </c>
      <c r="AG10" s="36">
        <v>1217740</v>
      </c>
      <c r="AH10" s="23">
        <f t="shared" si="7"/>
        <v>306728920</v>
      </c>
      <c r="AI10" s="36">
        <v>25649267</v>
      </c>
      <c r="AJ10" s="36">
        <v>26940301</v>
      </c>
      <c r="AK10" s="36">
        <v>48054415</v>
      </c>
      <c r="AL10" s="36">
        <v>206084937</v>
      </c>
      <c r="AM10" s="23">
        <f t="shared" si="8"/>
        <v>306728920</v>
      </c>
      <c r="AN10" s="25"/>
      <c r="AO10" s="26"/>
    </row>
    <row r="11" spans="1:47" x14ac:dyDescent="0.45">
      <c r="A11" s="91">
        <f t="shared" si="9"/>
        <v>43951</v>
      </c>
      <c r="B11" s="18">
        <f t="shared" si="0"/>
        <v>310031955</v>
      </c>
      <c r="C11" s="38">
        <v>3737465</v>
      </c>
      <c r="D11" s="38">
        <v>301276706</v>
      </c>
      <c r="E11" s="38">
        <v>5450</v>
      </c>
      <c r="F11" s="38">
        <v>5012116</v>
      </c>
      <c r="G11" s="38">
        <v>218</v>
      </c>
      <c r="H11" s="19">
        <f t="shared" si="1"/>
        <v>310031955</v>
      </c>
      <c r="I11" s="39">
        <v>310007525</v>
      </c>
      <c r="J11" s="39">
        <v>24430</v>
      </c>
      <c r="K11" s="19">
        <f t="shared" si="2"/>
        <v>310031955</v>
      </c>
      <c r="L11" s="40">
        <v>282279079</v>
      </c>
      <c r="M11" s="39">
        <v>27752876</v>
      </c>
      <c r="N11" s="19">
        <f t="shared" si="3"/>
        <v>310031955</v>
      </c>
      <c r="O11" s="39">
        <v>304532958</v>
      </c>
      <c r="P11" s="39">
        <v>2485641</v>
      </c>
      <c r="Q11" s="39">
        <v>1752088</v>
      </c>
      <c r="R11" s="39">
        <v>678864</v>
      </c>
      <c r="S11" s="39">
        <v>299740</v>
      </c>
      <c r="T11" s="39">
        <v>179437</v>
      </c>
      <c r="U11" s="39">
        <v>103227</v>
      </c>
      <c r="V11" s="23">
        <f t="shared" si="4"/>
        <v>310031955</v>
      </c>
      <c r="W11" s="39">
        <v>309749291</v>
      </c>
      <c r="X11" s="39">
        <v>282664</v>
      </c>
      <c r="Y11" s="23">
        <f t="shared" si="5"/>
        <v>310031955</v>
      </c>
      <c r="Z11" s="39">
        <v>196434780</v>
      </c>
      <c r="AA11" s="39">
        <v>35752438</v>
      </c>
      <c r="AB11" s="39">
        <v>76742897</v>
      </c>
      <c r="AC11" s="39">
        <v>873047</v>
      </c>
      <c r="AD11" s="39">
        <v>228793</v>
      </c>
      <c r="AE11" s="23">
        <f t="shared" si="6"/>
        <v>310031955</v>
      </c>
      <c r="AF11" s="39">
        <v>308809942</v>
      </c>
      <c r="AG11" s="39">
        <v>1222013</v>
      </c>
      <c r="AH11" s="23">
        <f t="shared" si="7"/>
        <v>310031955</v>
      </c>
      <c r="AI11" s="39">
        <v>25659319</v>
      </c>
      <c r="AJ11" s="39">
        <v>27123951</v>
      </c>
      <c r="AK11" s="39">
        <v>48248665</v>
      </c>
      <c r="AL11" s="39">
        <v>209000020</v>
      </c>
      <c r="AM11" s="23">
        <f t="shared" si="8"/>
        <v>310031955</v>
      </c>
      <c r="AN11" s="25"/>
      <c r="AO11" s="26"/>
    </row>
    <row r="12" spans="1:47" x14ac:dyDescent="0.45">
      <c r="A12" s="91">
        <f t="shared" si="9"/>
        <v>43982</v>
      </c>
      <c r="B12" s="18">
        <f t="shared" si="0"/>
        <v>313131511</v>
      </c>
      <c r="C12" s="30">
        <v>3731797</v>
      </c>
      <c r="D12" s="30">
        <v>304319601</v>
      </c>
      <c r="E12" s="30">
        <v>5151</v>
      </c>
      <c r="F12" s="30">
        <v>5074745</v>
      </c>
      <c r="G12" s="30">
        <v>217</v>
      </c>
      <c r="H12" s="19">
        <f t="shared" si="1"/>
        <v>313131511</v>
      </c>
      <c r="I12" s="35">
        <v>313107507</v>
      </c>
      <c r="J12" s="35">
        <v>24004</v>
      </c>
      <c r="K12" s="19">
        <f t="shared" si="2"/>
        <v>313131511</v>
      </c>
      <c r="L12" s="41">
        <v>285100578</v>
      </c>
      <c r="M12" s="35">
        <v>28030933</v>
      </c>
      <c r="N12" s="19">
        <f t="shared" si="3"/>
        <v>313131511</v>
      </c>
      <c r="O12" s="35">
        <v>307516742</v>
      </c>
      <c r="P12" s="35">
        <v>2560082</v>
      </c>
      <c r="Q12" s="35">
        <v>1783607</v>
      </c>
      <c r="R12" s="35">
        <v>685764</v>
      </c>
      <c r="S12" s="35">
        <v>302849</v>
      </c>
      <c r="T12" s="35">
        <v>179166</v>
      </c>
      <c r="U12" s="35">
        <v>103301</v>
      </c>
      <c r="V12" s="23">
        <f t="shared" si="4"/>
        <v>313131511</v>
      </c>
      <c r="W12" s="35">
        <v>312849044</v>
      </c>
      <c r="X12" s="35">
        <v>282467</v>
      </c>
      <c r="Y12" s="23">
        <f t="shared" si="5"/>
        <v>313131511</v>
      </c>
      <c r="Z12" s="33">
        <v>198956530</v>
      </c>
      <c r="AA12" s="35">
        <v>36011831</v>
      </c>
      <c r="AB12" s="35">
        <v>77056492</v>
      </c>
      <c r="AC12" s="35">
        <v>877387</v>
      </c>
      <c r="AD12" s="35">
        <v>229271</v>
      </c>
      <c r="AE12" s="23">
        <f t="shared" si="6"/>
        <v>313131511</v>
      </c>
      <c r="AF12" s="33">
        <v>311904133</v>
      </c>
      <c r="AG12" s="35">
        <v>1227378</v>
      </c>
      <c r="AH12" s="23">
        <f t="shared" si="7"/>
        <v>313131511</v>
      </c>
      <c r="AI12" s="35">
        <v>25693029</v>
      </c>
      <c r="AJ12" s="35">
        <v>27413186</v>
      </c>
      <c r="AK12" s="35">
        <v>48468338</v>
      </c>
      <c r="AL12" s="35">
        <v>211556958</v>
      </c>
      <c r="AM12" s="23">
        <f t="shared" si="8"/>
        <v>313131511</v>
      </c>
      <c r="AN12" s="25"/>
      <c r="AO12" s="33"/>
      <c r="AP12" s="33"/>
      <c r="AQ12" s="33"/>
      <c r="AR12" s="33"/>
      <c r="AS12" s="33"/>
      <c r="AT12" s="33"/>
      <c r="AU12" s="33"/>
    </row>
    <row r="13" spans="1:47" x14ac:dyDescent="0.45">
      <c r="A13" s="91">
        <f t="shared" si="9"/>
        <v>44012</v>
      </c>
      <c r="B13" s="18">
        <f t="shared" si="0"/>
        <v>318012669</v>
      </c>
      <c r="C13" s="38">
        <v>3787957</v>
      </c>
      <c r="D13" s="38">
        <v>309104255</v>
      </c>
      <c r="E13" s="38">
        <v>5070</v>
      </c>
      <c r="F13" s="38">
        <v>5115172</v>
      </c>
      <c r="G13" s="38">
        <v>215</v>
      </c>
      <c r="H13" s="19">
        <f t="shared" si="1"/>
        <v>318012669</v>
      </c>
      <c r="I13" s="39">
        <v>317988394</v>
      </c>
      <c r="J13" s="39">
        <v>24275</v>
      </c>
      <c r="K13" s="19">
        <f t="shared" si="2"/>
        <v>318012669</v>
      </c>
      <c r="L13" s="40">
        <v>289705360</v>
      </c>
      <c r="M13" s="39">
        <v>28307309</v>
      </c>
      <c r="N13" s="19">
        <f t="shared" si="3"/>
        <v>318012669</v>
      </c>
      <c r="O13" s="39">
        <v>312354921</v>
      </c>
      <c r="P13" s="39">
        <v>2565537</v>
      </c>
      <c r="Q13" s="39">
        <v>1805065</v>
      </c>
      <c r="R13" s="39">
        <v>692792</v>
      </c>
      <c r="S13" s="39">
        <v>309113</v>
      </c>
      <c r="T13" s="39">
        <v>181676</v>
      </c>
      <c r="U13" s="39">
        <v>103565</v>
      </c>
      <c r="V13" s="23">
        <f t="shared" si="4"/>
        <v>318012669</v>
      </c>
      <c r="W13" s="39">
        <v>317727428</v>
      </c>
      <c r="X13" s="39">
        <v>285241</v>
      </c>
      <c r="Y13" s="23">
        <f t="shared" si="5"/>
        <v>318012669</v>
      </c>
      <c r="Z13" s="39">
        <v>202984313</v>
      </c>
      <c r="AA13" s="39">
        <v>36507500</v>
      </c>
      <c r="AB13" s="39">
        <v>77397374</v>
      </c>
      <c r="AC13" s="39">
        <v>893625</v>
      </c>
      <c r="AD13" s="39">
        <v>229857</v>
      </c>
      <c r="AE13" s="23">
        <f t="shared" si="6"/>
        <v>318012669</v>
      </c>
      <c r="AF13" s="39">
        <v>316767971</v>
      </c>
      <c r="AG13" s="39">
        <v>1244698</v>
      </c>
      <c r="AH13" s="23">
        <f t="shared" si="7"/>
        <v>318012669</v>
      </c>
      <c r="AI13" s="39">
        <v>26100956</v>
      </c>
      <c r="AJ13" s="39">
        <v>27584181</v>
      </c>
      <c r="AK13" s="39">
        <v>48611149</v>
      </c>
      <c r="AL13" s="39">
        <v>215716383</v>
      </c>
      <c r="AM13" s="23">
        <f t="shared" si="8"/>
        <v>318012669</v>
      </c>
      <c r="AN13" s="25"/>
    </row>
    <row r="14" spans="1:47" x14ac:dyDescent="0.45">
      <c r="A14" s="91">
        <f t="shared" si="9"/>
        <v>44043</v>
      </c>
      <c r="B14" s="18">
        <f t="shared" si="0"/>
        <v>319698683</v>
      </c>
      <c r="C14" s="38">
        <v>3754528</v>
      </c>
      <c r="D14" s="38">
        <v>310797849</v>
      </c>
      <c r="E14" s="38">
        <v>4722</v>
      </c>
      <c r="F14" s="38">
        <v>5141381</v>
      </c>
      <c r="G14" s="38">
        <v>203</v>
      </c>
      <c r="H14" s="19">
        <f t="shared" si="1"/>
        <v>319698683</v>
      </c>
      <c r="I14" s="39">
        <v>319674340</v>
      </c>
      <c r="J14" s="39">
        <v>24343</v>
      </c>
      <c r="K14" s="19">
        <f t="shared" si="2"/>
        <v>319698683</v>
      </c>
      <c r="L14" s="40">
        <v>290950175</v>
      </c>
      <c r="M14" s="39">
        <v>28748508</v>
      </c>
      <c r="N14" s="19">
        <f t="shared" si="3"/>
        <v>319698683</v>
      </c>
      <c r="O14" s="39">
        <v>314024813</v>
      </c>
      <c r="P14" s="39">
        <v>2567664</v>
      </c>
      <c r="Q14" s="39">
        <v>1810802</v>
      </c>
      <c r="R14" s="39">
        <v>696507</v>
      </c>
      <c r="S14" s="39">
        <v>311469</v>
      </c>
      <c r="T14" s="39">
        <v>182254</v>
      </c>
      <c r="U14" s="39">
        <v>105174</v>
      </c>
      <c r="V14" s="23">
        <f t="shared" si="4"/>
        <v>319698683</v>
      </c>
      <c r="W14" s="39">
        <v>319411255</v>
      </c>
      <c r="X14" s="39">
        <v>287428</v>
      </c>
      <c r="Y14" s="23">
        <f t="shared" si="5"/>
        <v>319698683</v>
      </c>
      <c r="Z14" s="39">
        <v>203901128</v>
      </c>
      <c r="AA14" s="39">
        <v>36613162</v>
      </c>
      <c r="AB14" s="39">
        <v>78105636</v>
      </c>
      <c r="AC14" s="39">
        <v>850326</v>
      </c>
      <c r="AD14" s="39">
        <v>228431</v>
      </c>
      <c r="AE14" s="23">
        <f t="shared" si="6"/>
        <v>319698683</v>
      </c>
      <c r="AF14" s="39">
        <v>318450542</v>
      </c>
      <c r="AG14" s="39">
        <v>1248141</v>
      </c>
      <c r="AH14" s="23">
        <f t="shared" si="7"/>
        <v>319698683</v>
      </c>
      <c r="AI14" s="39">
        <v>26058360</v>
      </c>
      <c r="AJ14" s="39">
        <v>27719250</v>
      </c>
      <c r="AK14" s="39">
        <v>49075522</v>
      </c>
      <c r="AL14" s="39">
        <v>216845552</v>
      </c>
      <c r="AM14" s="23">
        <f t="shared" si="8"/>
        <v>319698684</v>
      </c>
      <c r="AN14" s="25"/>
    </row>
    <row r="15" spans="1:47" s="28" customFormat="1" x14ac:dyDescent="0.45">
      <c r="A15" s="91">
        <f t="shared" si="9"/>
        <v>44074</v>
      </c>
      <c r="B15" s="18">
        <f t="shared" si="0"/>
        <v>330811499</v>
      </c>
      <c r="C15" s="38">
        <v>3847392</v>
      </c>
      <c r="D15" s="38">
        <v>321810558</v>
      </c>
      <c r="E15" s="38">
        <v>4261</v>
      </c>
      <c r="F15" s="38">
        <v>5149103</v>
      </c>
      <c r="G15" s="38">
        <v>185</v>
      </c>
      <c r="H15" s="19">
        <f t="shared" si="1"/>
        <v>330811499</v>
      </c>
      <c r="I15" s="39">
        <v>330786853</v>
      </c>
      <c r="J15" s="39">
        <v>24646</v>
      </c>
      <c r="K15" s="19">
        <f t="shared" si="2"/>
        <v>330811499</v>
      </c>
      <c r="L15" s="40">
        <v>301536110</v>
      </c>
      <c r="M15" s="39">
        <v>29275389</v>
      </c>
      <c r="N15" s="19">
        <f t="shared" si="3"/>
        <v>330811499</v>
      </c>
      <c r="O15" s="39">
        <v>325100589</v>
      </c>
      <c r="P15" s="39">
        <v>2579242</v>
      </c>
      <c r="Q15" s="39">
        <v>1820190</v>
      </c>
      <c r="R15" s="39">
        <v>704391</v>
      </c>
      <c r="S15" s="39">
        <v>314959</v>
      </c>
      <c r="T15" s="39">
        <v>185111</v>
      </c>
      <c r="U15" s="39">
        <v>107017</v>
      </c>
      <c r="V15" s="23">
        <f t="shared" si="4"/>
        <v>330811499</v>
      </c>
      <c r="W15" s="39">
        <v>330519371</v>
      </c>
      <c r="X15" s="39">
        <v>292128</v>
      </c>
      <c r="Y15" s="23">
        <f t="shared" si="5"/>
        <v>330811499</v>
      </c>
      <c r="Z15" s="39">
        <v>214340702</v>
      </c>
      <c r="AA15" s="39">
        <v>36392920</v>
      </c>
      <c r="AB15" s="39">
        <v>78979853</v>
      </c>
      <c r="AC15" s="39">
        <v>869369</v>
      </c>
      <c r="AD15" s="39">
        <v>228655</v>
      </c>
      <c r="AE15" s="23">
        <f t="shared" si="6"/>
        <v>330811499</v>
      </c>
      <c r="AF15" s="39">
        <v>329559520</v>
      </c>
      <c r="AG15" s="39">
        <v>1251979</v>
      </c>
      <c r="AH15" s="23">
        <f t="shared" si="7"/>
        <v>330811499</v>
      </c>
      <c r="AI15" s="39">
        <v>26274736</v>
      </c>
      <c r="AJ15" s="39">
        <v>27406348</v>
      </c>
      <c r="AK15" s="39">
        <v>49813780</v>
      </c>
      <c r="AL15" s="39">
        <v>227316636</v>
      </c>
      <c r="AM15" s="23">
        <f t="shared" si="8"/>
        <v>330811500</v>
      </c>
      <c r="AN15" s="25"/>
    </row>
    <row r="16" spans="1:47" x14ac:dyDescent="0.45">
      <c r="A16" s="91">
        <f t="shared" si="9"/>
        <v>44104</v>
      </c>
      <c r="B16" s="18">
        <f t="shared" si="0"/>
        <v>335605299</v>
      </c>
      <c r="C16" s="38">
        <v>3898367</v>
      </c>
      <c r="D16" s="38">
        <v>326545883</v>
      </c>
      <c r="E16" s="38">
        <v>4020</v>
      </c>
      <c r="F16" s="38">
        <v>5156875</v>
      </c>
      <c r="G16" s="38">
        <v>154</v>
      </c>
      <c r="H16" s="19">
        <f t="shared" si="1"/>
        <v>335605299</v>
      </c>
      <c r="I16" s="39">
        <v>335580165</v>
      </c>
      <c r="J16" s="39">
        <v>25134</v>
      </c>
      <c r="K16" s="19">
        <f t="shared" si="2"/>
        <v>335605299</v>
      </c>
      <c r="L16" s="40">
        <v>305957521</v>
      </c>
      <c r="M16" s="39">
        <v>29647778</v>
      </c>
      <c r="N16" s="19">
        <f t="shared" si="3"/>
        <v>335605299</v>
      </c>
      <c r="O16" s="35">
        <v>329840846</v>
      </c>
      <c r="P16" s="35">
        <v>2612757</v>
      </c>
      <c r="Q16" s="35">
        <v>1832590</v>
      </c>
      <c r="R16" s="35">
        <v>708648</v>
      </c>
      <c r="S16" s="35">
        <v>317006</v>
      </c>
      <c r="T16" s="35">
        <v>185475</v>
      </c>
      <c r="U16" s="35">
        <v>107977</v>
      </c>
      <c r="V16" s="23">
        <f t="shared" si="4"/>
        <v>335605299</v>
      </c>
      <c r="W16" s="35">
        <v>335311847</v>
      </c>
      <c r="X16" s="35">
        <v>293452</v>
      </c>
      <c r="Y16" s="23">
        <f t="shared" si="5"/>
        <v>335605299</v>
      </c>
      <c r="Z16" s="35">
        <v>218183446</v>
      </c>
      <c r="AA16" s="35">
        <v>36581944</v>
      </c>
      <c r="AB16" s="35">
        <v>79747850</v>
      </c>
      <c r="AC16" s="35">
        <v>863246</v>
      </c>
      <c r="AD16" s="35">
        <v>228813</v>
      </c>
      <c r="AE16" s="23">
        <f t="shared" si="6"/>
        <v>335605299</v>
      </c>
      <c r="AF16" s="35">
        <v>334348061</v>
      </c>
      <c r="AG16" s="35">
        <v>1257238</v>
      </c>
      <c r="AH16" s="23">
        <f t="shared" si="7"/>
        <v>335605299</v>
      </c>
      <c r="AI16" s="39">
        <v>26425007</v>
      </c>
      <c r="AJ16" s="39">
        <v>27540892</v>
      </c>
      <c r="AK16" s="39">
        <v>50322246</v>
      </c>
      <c r="AL16" s="39">
        <v>231317154</v>
      </c>
      <c r="AM16" s="23">
        <f t="shared" si="8"/>
        <v>335605299</v>
      </c>
      <c r="AN16" s="25"/>
    </row>
    <row r="17" spans="1:41" x14ac:dyDescent="0.45">
      <c r="A17" s="91">
        <f t="shared" si="9"/>
        <v>44135</v>
      </c>
      <c r="B17" s="18">
        <f t="shared" si="0"/>
        <v>340206951</v>
      </c>
      <c r="C17" s="38">
        <v>3981100</v>
      </c>
      <c r="D17" s="38">
        <v>331056071</v>
      </c>
      <c r="E17" s="38">
        <v>3785</v>
      </c>
      <c r="F17" s="38">
        <v>5165851</v>
      </c>
      <c r="G17" s="38">
        <v>144</v>
      </c>
      <c r="H17" s="19">
        <f t="shared" si="1"/>
        <v>340206951</v>
      </c>
      <c r="I17" s="39">
        <v>340181536</v>
      </c>
      <c r="J17" s="39">
        <v>25415</v>
      </c>
      <c r="K17" s="19">
        <f t="shared" si="2"/>
        <v>340206951</v>
      </c>
      <c r="L17" s="40">
        <v>304770385</v>
      </c>
      <c r="M17" s="39">
        <v>35436566</v>
      </c>
      <c r="N17" s="19">
        <f t="shared" si="3"/>
        <v>340206951</v>
      </c>
      <c r="O17" s="35">
        <v>334422484</v>
      </c>
      <c r="P17" s="35">
        <v>2623568</v>
      </c>
      <c r="Q17" s="35">
        <v>1840085</v>
      </c>
      <c r="R17" s="35">
        <v>709250</v>
      </c>
      <c r="S17" s="35">
        <v>317772</v>
      </c>
      <c r="T17" s="35">
        <v>185272</v>
      </c>
      <c r="U17" s="35">
        <v>108520</v>
      </c>
      <c r="V17" s="23">
        <f t="shared" si="4"/>
        <v>340206951</v>
      </c>
      <c r="W17" s="35">
        <v>339913159</v>
      </c>
      <c r="X17" s="35">
        <v>293792</v>
      </c>
      <c r="Y17" s="23">
        <f t="shared" si="5"/>
        <v>340206951</v>
      </c>
      <c r="Z17" s="35">
        <v>222232466</v>
      </c>
      <c r="AA17" s="35">
        <v>36666772</v>
      </c>
      <c r="AB17" s="35">
        <v>80213159</v>
      </c>
      <c r="AC17" s="35">
        <v>865361</v>
      </c>
      <c r="AD17" s="35">
        <v>229193</v>
      </c>
      <c r="AE17" s="23">
        <f t="shared" si="6"/>
        <v>340206951</v>
      </c>
      <c r="AF17" s="35">
        <v>338943917</v>
      </c>
      <c r="AG17" s="35">
        <v>1263034</v>
      </c>
      <c r="AH17" s="23">
        <f t="shared" si="7"/>
        <v>340206951</v>
      </c>
      <c r="AI17" s="39">
        <v>26404685</v>
      </c>
      <c r="AJ17" s="39">
        <v>27630918</v>
      </c>
      <c r="AK17" s="39">
        <v>50694117</v>
      </c>
      <c r="AL17" s="39">
        <v>235477231</v>
      </c>
      <c r="AM17" s="23">
        <f t="shared" si="8"/>
        <v>340206951</v>
      </c>
      <c r="AN17" s="25"/>
    </row>
    <row r="18" spans="1:41" x14ac:dyDescent="0.45">
      <c r="A18" s="91">
        <f t="shared" si="9"/>
        <v>44165</v>
      </c>
      <c r="B18" s="18">
        <f t="shared" si="0"/>
        <v>344544394</v>
      </c>
      <c r="C18" s="38">
        <v>4078029</v>
      </c>
      <c r="D18" s="38">
        <v>335326608</v>
      </c>
      <c r="E18" s="38">
        <v>3637</v>
      </c>
      <c r="F18" s="38">
        <v>5136011</v>
      </c>
      <c r="G18" s="38">
        <v>109</v>
      </c>
      <c r="H18" s="19">
        <f t="shared" si="1"/>
        <v>344544394</v>
      </c>
      <c r="I18" s="39">
        <v>344518638</v>
      </c>
      <c r="J18" s="39">
        <v>25756</v>
      </c>
      <c r="K18" s="19">
        <f t="shared" si="2"/>
        <v>344544394</v>
      </c>
      <c r="L18" s="40">
        <v>308668784</v>
      </c>
      <c r="M18" s="39">
        <v>35875610</v>
      </c>
      <c r="N18" s="19">
        <f t="shared" si="3"/>
        <v>344544394</v>
      </c>
      <c r="O18" s="35">
        <v>338709048</v>
      </c>
      <c r="P18" s="35">
        <v>2645317</v>
      </c>
      <c r="Q18" s="35">
        <v>1857403</v>
      </c>
      <c r="R18" s="35">
        <v>715292</v>
      </c>
      <c r="S18" s="35">
        <v>319902</v>
      </c>
      <c r="T18" s="35">
        <v>187486</v>
      </c>
      <c r="U18" s="35">
        <v>109946</v>
      </c>
      <c r="V18" s="23">
        <f t="shared" si="4"/>
        <v>344544394</v>
      </c>
      <c r="W18" s="35">
        <v>344246962</v>
      </c>
      <c r="X18" s="35">
        <v>297432</v>
      </c>
      <c r="Y18" s="23">
        <f t="shared" si="5"/>
        <v>344544394</v>
      </c>
      <c r="Z18" s="35">
        <v>225410540</v>
      </c>
      <c r="AA18" s="35">
        <v>36918967</v>
      </c>
      <c r="AB18" s="35">
        <v>81113317</v>
      </c>
      <c r="AC18" s="35">
        <v>871890</v>
      </c>
      <c r="AD18" s="35">
        <v>229680</v>
      </c>
      <c r="AE18" s="23">
        <f t="shared" si="6"/>
        <v>344544394</v>
      </c>
      <c r="AF18" s="35">
        <v>343265136</v>
      </c>
      <c r="AG18" s="35">
        <v>1279258</v>
      </c>
      <c r="AH18" s="23">
        <f t="shared" si="7"/>
        <v>344544394</v>
      </c>
      <c r="AI18" s="39">
        <v>26650217</v>
      </c>
      <c r="AJ18" s="39">
        <v>27923674</v>
      </c>
      <c r="AK18" s="39">
        <v>51059650</v>
      </c>
      <c r="AL18" s="39">
        <v>238910853</v>
      </c>
      <c r="AM18" s="23">
        <f t="shared" si="8"/>
        <v>344544394</v>
      </c>
      <c r="AN18" s="25"/>
    </row>
    <row r="19" spans="1:41" x14ac:dyDescent="0.45">
      <c r="A19" s="91">
        <f t="shared" si="9"/>
        <v>44196</v>
      </c>
      <c r="B19" s="18">
        <f t="shared" si="0"/>
        <v>350324950</v>
      </c>
      <c r="C19" s="38">
        <v>4102318</v>
      </c>
      <c r="D19" s="38">
        <v>341066115</v>
      </c>
      <c r="E19" s="38">
        <v>4772</v>
      </c>
      <c r="F19" s="38">
        <v>5151659</v>
      </c>
      <c r="G19" s="38">
        <v>86</v>
      </c>
      <c r="H19" s="19">
        <f t="shared" si="1"/>
        <v>350324950</v>
      </c>
      <c r="I19" s="39">
        <v>350298859</v>
      </c>
      <c r="J19" s="39">
        <v>26091</v>
      </c>
      <c r="K19" s="19">
        <f t="shared" si="2"/>
        <v>350324950</v>
      </c>
      <c r="L19" s="40">
        <v>314119171</v>
      </c>
      <c r="M19" s="39">
        <v>36205779</v>
      </c>
      <c r="N19" s="19">
        <f t="shared" si="3"/>
        <v>350324950</v>
      </c>
      <c r="O19" s="35">
        <v>344358083</v>
      </c>
      <c r="P19" s="35">
        <v>2707910</v>
      </c>
      <c r="Q19" s="35">
        <v>1896498</v>
      </c>
      <c r="R19" s="35">
        <v>736849</v>
      </c>
      <c r="S19" s="35">
        <v>324571</v>
      </c>
      <c r="T19" s="35">
        <v>190828</v>
      </c>
      <c r="U19" s="35">
        <v>110211</v>
      </c>
      <c r="V19" s="23">
        <f t="shared" si="4"/>
        <v>350324950</v>
      </c>
      <c r="W19" s="35">
        <v>350023911</v>
      </c>
      <c r="X19" s="35">
        <v>301039</v>
      </c>
      <c r="Y19" s="23">
        <f t="shared" si="5"/>
        <v>350324950</v>
      </c>
      <c r="Z19" s="35">
        <v>230220519</v>
      </c>
      <c r="AA19" s="35">
        <v>37170257</v>
      </c>
      <c r="AB19" s="35">
        <v>81829038</v>
      </c>
      <c r="AC19" s="35">
        <v>875860</v>
      </c>
      <c r="AD19" s="35">
        <v>229276</v>
      </c>
      <c r="AE19" s="23">
        <f t="shared" si="6"/>
        <v>350324950</v>
      </c>
      <c r="AF19" s="35">
        <v>349041141</v>
      </c>
      <c r="AG19" s="35">
        <v>1283809</v>
      </c>
      <c r="AH19" s="23">
        <f t="shared" si="7"/>
        <v>350324950</v>
      </c>
      <c r="AI19" s="39">
        <v>26815048</v>
      </c>
      <c r="AJ19" s="39">
        <v>28134922</v>
      </c>
      <c r="AK19" s="39">
        <v>51537675</v>
      </c>
      <c r="AL19" s="39">
        <v>243837305</v>
      </c>
      <c r="AM19" s="23">
        <f t="shared" si="8"/>
        <v>350324950</v>
      </c>
      <c r="AN19" s="25"/>
    </row>
    <row r="20" spans="1:41" x14ac:dyDescent="0.45">
      <c r="A20" s="91">
        <f t="shared" si="9"/>
        <v>44227</v>
      </c>
      <c r="B20" s="18">
        <f t="shared" si="0"/>
        <v>352730492</v>
      </c>
      <c r="C20" s="38">
        <v>4124628</v>
      </c>
      <c r="D20" s="38">
        <v>343466662</v>
      </c>
      <c r="E20" s="38">
        <v>3546</v>
      </c>
      <c r="F20" s="38">
        <v>5135589</v>
      </c>
      <c r="G20" s="38">
        <v>67</v>
      </c>
      <c r="H20" s="19">
        <f t="shared" si="1"/>
        <v>352730492</v>
      </c>
      <c r="I20" s="39">
        <v>352704184</v>
      </c>
      <c r="J20" s="39">
        <v>26308</v>
      </c>
      <c r="K20" s="19">
        <f t="shared" si="2"/>
        <v>352730492</v>
      </c>
      <c r="L20" s="40">
        <v>316273158</v>
      </c>
      <c r="M20" s="39">
        <v>36457334</v>
      </c>
      <c r="N20" s="19">
        <f t="shared" si="3"/>
        <v>352730492</v>
      </c>
      <c r="O20" s="35">
        <v>346823817</v>
      </c>
      <c r="P20" s="35">
        <v>2675527</v>
      </c>
      <c r="Q20" s="35">
        <v>1881073</v>
      </c>
      <c r="R20" s="35">
        <v>727679</v>
      </c>
      <c r="S20" s="35">
        <v>323443</v>
      </c>
      <c r="T20" s="35">
        <v>189262</v>
      </c>
      <c r="U20" s="35">
        <v>109691</v>
      </c>
      <c r="V20" s="23">
        <f t="shared" si="4"/>
        <v>352730492</v>
      </c>
      <c r="W20" s="35">
        <v>352431539</v>
      </c>
      <c r="X20" s="35">
        <v>298953</v>
      </c>
      <c r="Y20" s="23">
        <f t="shared" si="5"/>
        <v>352730492</v>
      </c>
      <c r="Z20" s="35">
        <v>231400075</v>
      </c>
      <c r="AA20" s="35">
        <v>37715015</v>
      </c>
      <c r="AB20" s="35">
        <v>82508465</v>
      </c>
      <c r="AC20" s="35">
        <v>877512</v>
      </c>
      <c r="AD20" s="35">
        <v>229425</v>
      </c>
      <c r="AE20" s="23">
        <f t="shared" si="6"/>
        <v>352730492</v>
      </c>
      <c r="AF20" s="35">
        <v>351440048</v>
      </c>
      <c r="AG20" s="35">
        <v>1290444</v>
      </c>
      <c r="AH20" s="23">
        <f t="shared" si="7"/>
        <v>352730492</v>
      </c>
      <c r="AI20" s="39">
        <v>26845581</v>
      </c>
      <c r="AJ20" s="39">
        <v>28754084</v>
      </c>
      <c r="AK20" s="39">
        <v>51793790</v>
      </c>
      <c r="AL20" s="39">
        <v>245337036</v>
      </c>
      <c r="AM20" s="23">
        <f t="shared" si="8"/>
        <v>352730491</v>
      </c>
      <c r="AN20" s="25"/>
    </row>
    <row r="21" spans="1:41" x14ac:dyDescent="0.45">
      <c r="A21" s="91">
        <f t="shared" si="9"/>
        <v>44255</v>
      </c>
      <c r="B21" s="18">
        <f t="shared" si="0"/>
        <v>351599277</v>
      </c>
      <c r="C21" s="38">
        <v>4163449</v>
      </c>
      <c r="D21" s="38">
        <v>342329057</v>
      </c>
      <c r="E21" s="38">
        <v>3456</v>
      </c>
      <c r="F21" s="38">
        <v>5103263</v>
      </c>
      <c r="G21" s="38">
        <v>52</v>
      </c>
      <c r="H21" s="19">
        <f t="shared" si="1"/>
        <v>351599277</v>
      </c>
      <c r="I21" s="39">
        <v>351572819</v>
      </c>
      <c r="J21" s="39">
        <v>26458</v>
      </c>
      <c r="K21" s="19">
        <f t="shared" si="2"/>
        <v>351599277</v>
      </c>
      <c r="L21" s="40">
        <v>314991240</v>
      </c>
      <c r="M21" s="39">
        <v>36608037</v>
      </c>
      <c r="N21" s="19">
        <f t="shared" si="3"/>
        <v>351599277</v>
      </c>
      <c r="O21" s="35">
        <v>345722267</v>
      </c>
      <c r="P21" s="35">
        <v>2662269</v>
      </c>
      <c r="Q21" s="35">
        <v>1872406</v>
      </c>
      <c r="R21" s="35">
        <v>722346</v>
      </c>
      <c r="S21" s="35">
        <v>320998</v>
      </c>
      <c r="T21" s="35">
        <v>188603</v>
      </c>
      <c r="U21" s="35">
        <v>110388</v>
      </c>
      <c r="V21" s="23">
        <f t="shared" si="4"/>
        <v>351599277</v>
      </c>
      <c r="W21" s="35">
        <v>351300286</v>
      </c>
      <c r="X21" s="35">
        <v>298991</v>
      </c>
      <c r="Y21" s="23">
        <f t="shared" si="5"/>
        <v>351599277</v>
      </c>
      <c r="Z21" s="35">
        <v>230144079</v>
      </c>
      <c r="AA21" s="35">
        <v>37604649</v>
      </c>
      <c r="AB21" s="35">
        <v>82728731</v>
      </c>
      <c r="AC21" s="35">
        <v>892240</v>
      </c>
      <c r="AD21" s="35">
        <v>229578</v>
      </c>
      <c r="AE21" s="23">
        <f t="shared" si="6"/>
        <v>351599277</v>
      </c>
      <c r="AF21" s="35">
        <v>350304387</v>
      </c>
      <c r="AG21" s="35">
        <v>1294890</v>
      </c>
      <c r="AH21" s="23">
        <f t="shared" si="7"/>
        <v>351599277</v>
      </c>
      <c r="AI21" s="39">
        <v>26968729</v>
      </c>
      <c r="AJ21" s="39">
        <v>28641121</v>
      </c>
      <c r="AK21" s="39">
        <v>51659793</v>
      </c>
      <c r="AL21" s="39">
        <v>244329634</v>
      </c>
      <c r="AM21" s="23">
        <f t="shared" si="8"/>
        <v>351599277</v>
      </c>
      <c r="AN21" s="25"/>
    </row>
    <row r="22" spans="1:41" x14ac:dyDescent="0.45">
      <c r="A22" s="91">
        <f t="shared" si="9"/>
        <v>44286</v>
      </c>
      <c r="B22" s="18">
        <f t="shared" si="0"/>
        <v>355303016</v>
      </c>
      <c r="C22" s="38">
        <v>4225698</v>
      </c>
      <c r="D22" s="38">
        <v>346002405</v>
      </c>
      <c r="E22" s="38">
        <v>3505</v>
      </c>
      <c r="F22" s="38">
        <v>5071358</v>
      </c>
      <c r="G22" s="38">
        <v>50</v>
      </c>
      <c r="H22" s="19">
        <f t="shared" si="1"/>
        <v>355303016</v>
      </c>
      <c r="I22" s="39">
        <v>355276789</v>
      </c>
      <c r="J22" s="39">
        <v>26227</v>
      </c>
      <c r="K22" s="19">
        <f t="shared" si="2"/>
        <v>355303016</v>
      </c>
      <c r="L22" s="40">
        <v>318019588</v>
      </c>
      <c r="M22" s="39">
        <v>37283428</v>
      </c>
      <c r="N22" s="19">
        <f t="shared" si="3"/>
        <v>355303016</v>
      </c>
      <c r="O22" s="35">
        <v>349422348</v>
      </c>
      <c r="P22" s="35">
        <v>2670113</v>
      </c>
      <c r="Q22" s="35">
        <v>1871568</v>
      </c>
      <c r="R22" s="35">
        <v>720047</v>
      </c>
      <c r="S22" s="35">
        <v>319517</v>
      </c>
      <c r="T22" s="35">
        <v>188011</v>
      </c>
      <c r="U22" s="35">
        <v>111412</v>
      </c>
      <c r="V22" s="23">
        <f t="shared" si="4"/>
        <v>355303016</v>
      </c>
      <c r="W22" s="35">
        <v>355003593</v>
      </c>
      <c r="X22" s="35">
        <v>299423</v>
      </c>
      <c r="Y22" s="23">
        <f t="shared" si="5"/>
        <v>355303016</v>
      </c>
      <c r="Z22" s="35">
        <v>232688738</v>
      </c>
      <c r="AA22" s="35">
        <v>37704054</v>
      </c>
      <c r="AB22" s="35">
        <v>83802740</v>
      </c>
      <c r="AC22" s="35">
        <v>877052</v>
      </c>
      <c r="AD22" s="35">
        <v>230432</v>
      </c>
      <c r="AE22" s="23">
        <f t="shared" si="6"/>
        <v>355303016</v>
      </c>
      <c r="AF22" s="35">
        <v>353994999</v>
      </c>
      <c r="AG22" s="35">
        <v>1308017</v>
      </c>
      <c r="AH22" s="23">
        <f t="shared" si="7"/>
        <v>355303016</v>
      </c>
      <c r="AI22" s="39">
        <v>26990292</v>
      </c>
      <c r="AJ22" s="39">
        <v>28681284</v>
      </c>
      <c r="AK22" s="39">
        <v>52468304</v>
      </c>
      <c r="AL22" s="39">
        <v>247163136</v>
      </c>
      <c r="AM22" s="23">
        <f t="shared" si="8"/>
        <v>355303016</v>
      </c>
      <c r="AN22" s="25"/>
    </row>
    <row r="23" spans="1:41" x14ac:dyDescent="0.45">
      <c r="A23" s="91">
        <f t="shared" si="9"/>
        <v>44316</v>
      </c>
      <c r="B23" s="18">
        <f t="shared" si="0"/>
        <v>363373216</v>
      </c>
      <c r="C23" s="38">
        <v>4286289</v>
      </c>
      <c r="D23" s="38">
        <v>354022467</v>
      </c>
      <c r="E23" s="38">
        <v>3455</v>
      </c>
      <c r="F23" s="38">
        <v>5060961</v>
      </c>
      <c r="G23" s="38">
        <v>44</v>
      </c>
      <c r="H23" s="19">
        <f t="shared" si="1"/>
        <v>363373216</v>
      </c>
      <c r="I23" s="39">
        <v>363347392</v>
      </c>
      <c r="J23" s="39">
        <v>25824</v>
      </c>
      <c r="K23" s="19">
        <f t="shared" si="2"/>
        <v>363373216</v>
      </c>
      <c r="L23" s="40">
        <v>325046280</v>
      </c>
      <c r="M23" s="39">
        <v>38326936</v>
      </c>
      <c r="N23" s="19">
        <f t="shared" si="3"/>
        <v>363373216</v>
      </c>
      <c r="O23" s="35">
        <v>357439609</v>
      </c>
      <c r="P23" s="35">
        <v>2700607</v>
      </c>
      <c r="Q23" s="35">
        <v>1888846</v>
      </c>
      <c r="R23" s="35">
        <v>723807</v>
      </c>
      <c r="S23" s="35">
        <v>322075</v>
      </c>
      <c r="T23" s="35">
        <v>187570</v>
      </c>
      <c r="U23" s="35">
        <v>110702</v>
      </c>
      <c r="V23" s="23">
        <f t="shared" si="4"/>
        <v>363373216</v>
      </c>
      <c r="W23" s="35">
        <v>363074944</v>
      </c>
      <c r="X23" s="35">
        <v>298272</v>
      </c>
      <c r="Y23" s="23">
        <f t="shared" si="5"/>
        <v>363373216</v>
      </c>
      <c r="Z23" s="35">
        <v>238238256</v>
      </c>
      <c r="AA23" s="35">
        <v>38746370</v>
      </c>
      <c r="AB23" s="35">
        <v>85262903</v>
      </c>
      <c r="AC23" s="35">
        <v>895442</v>
      </c>
      <c r="AD23" s="35">
        <v>230245</v>
      </c>
      <c r="AE23" s="23">
        <f t="shared" si="6"/>
        <v>363373216</v>
      </c>
      <c r="AF23" s="35">
        <v>362064301</v>
      </c>
      <c r="AG23" s="35">
        <v>1308915</v>
      </c>
      <c r="AH23" s="23">
        <f t="shared" si="7"/>
        <v>363373216</v>
      </c>
      <c r="AI23" s="39">
        <v>27285079</v>
      </c>
      <c r="AJ23" s="39">
        <v>29625540</v>
      </c>
      <c r="AK23" s="39">
        <v>53448952</v>
      </c>
      <c r="AL23" s="39">
        <v>253013645</v>
      </c>
      <c r="AM23" s="23">
        <f t="shared" si="8"/>
        <v>363373216</v>
      </c>
      <c r="AN23" s="25"/>
    </row>
    <row r="24" spans="1:41" x14ac:dyDescent="0.45">
      <c r="A24" s="91">
        <f t="shared" si="9"/>
        <v>44347</v>
      </c>
      <c r="B24" s="18">
        <f t="shared" si="0"/>
        <v>361610748</v>
      </c>
      <c r="C24" s="38">
        <v>4179162</v>
      </c>
      <c r="D24" s="38">
        <v>352333553</v>
      </c>
      <c r="E24" s="38">
        <v>3195</v>
      </c>
      <c r="F24" s="38">
        <v>5094804</v>
      </c>
      <c r="G24" s="38">
        <v>34</v>
      </c>
      <c r="H24" s="19">
        <f t="shared" si="1"/>
        <v>361610748</v>
      </c>
      <c r="I24" s="39">
        <v>361584692</v>
      </c>
      <c r="J24" s="39">
        <v>26056</v>
      </c>
      <c r="K24" s="19">
        <f t="shared" si="2"/>
        <v>361610748</v>
      </c>
      <c r="L24" s="40">
        <v>320438960</v>
      </c>
      <c r="M24" s="39">
        <v>41171788</v>
      </c>
      <c r="N24" s="19">
        <f t="shared" si="3"/>
        <v>361610748</v>
      </c>
      <c r="O24" s="35">
        <v>355570580</v>
      </c>
      <c r="P24" s="35">
        <v>2749842</v>
      </c>
      <c r="Q24" s="35">
        <v>1927712</v>
      </c>
      <c r="R24" s="35">
        <v>735676</v>
      </c>
      <c r="S24" s="35">
        <v>326431</v>
      </c>
      <c r="T24" s="35">
        <v>188977</v>
      </c>
      <c r="U24" s="35">
        <v>111530</v>
      </c>
      <c r="V24" s="23">
        <f t="shared" si="4"/>
        <v>361610748</v>
      </c>
      <c r="W24" s="35">
        <v>361310241</v>
      </c>
      <c r="X24" s="35">
        <v>300507</v>
      </c>
      <c r="Y24" s="23">
        <f t="shared" si="5"/>
        <v>361610748</v>
      </c>
      <c r="Z24" s="35">
        <v>233639929</v>
      </c>
      <c r="AA24" s="35">
        <v>38323680</v>
      </c>
      <c r="AB24" s="35">
        <v>88520318</v>
      </c>
      <c r="AC24" s="35">
        <v>896931</v>
      </c>
      <c r="AD24" s="35">
        <v>229890</v>
      </c>
      <c r="AE24" s="23">
        <f t="shared" si="6"/>
        <v>361610748</v>
      </c>
      <c r="AF24" s="35">
        <v>360297147</v>
      </c>
      <c r="AG24" s="35">
        <v>1313601</v>
      </c>
      <c r="AH24" s="23">
        <f t="shared" si="7"/>
        <v>361610748</v>
      </c>
      <c r="AI24" s="39">
        <v>27669483</v>
      </c>
      <c r="AJ24" s="39">
        <v>29073418</v>
      </c>
      <c r="AK24" s="39">
        <v>56126869</v>
      </c>
      <c r="AL24" s="39">
        <v>248740979</v>
      </c>
      <c r="AM24" s="23">
        <f t="shared" si="8"/>
        <v>361610749</v>
      </c>
      <c r="AN24" s="25"/>
    </row>
    <row r="25" spans="1:41" x14ac:dyDescent="0.45">
      <c r="A25" s="91">
        <f t="shared" si="9"/>
        <v>44377</v>
      </c>
      <c r="B25" s="18">
        <f t="shared" si="0"/>
        <v>361270564</v>
      </c>
      <c r="C25" s="38">
        <v>4192580</v>
      </c>
      <c r="D25" s="38">
        <v>351995055</v>
      </c>
      <c r="E25" s="38">
        <v>3079</v>
      </c>
      <c r="F25" s="38">
        <v>5079817</v>
      </c>
      <c r="G25" s="38">
        <v>33</v>
      </c>
      <c r="H25" s="19">
        <f t="shared" si="1"/>
        <v>361270564</v>
      </c>
      <c r="I25" s="39">
        <v>361244298</v>
      </c>
      <c r="J25" s="39">
        <v>26266</v>
      </c>
      <c r="K25" s="19">
        <f t="shared" si="2"/>
        <v>361270564</v>
      </c>
      <c r="L25" s="40">
        <v>317971485</v>
      </c>
      <c r="M25" s="39">
        <v>43299079</v>
      </c>
      <c r="N25" s="19">
        <f t="shared" si="3"/>
        <v>361270564</v>
      </c>
      <c r="O25" s="35">
        <v>355201828</v>
      </c>
      <c r="P25" s="35">
        <v>2762266</v>
      </c>
      <c r="Q25" s="35">
        <v>1930122</v>
      </c>
      <c r="R25" s="35">
        <v>739804</v>
      </c>
      <c r="S25" s="35">
        <v>330126</v>
      </c>
      <c r="T25" s="35">
        <v>192572</v>
      </c>
      <c r="U25" s="35">
        <v>113846</v>
      </c>
      <c r="V25" s="23">
        <f t="shared" si="4"/>
        <v>361270564</v>
      </c>
      <c r="W25" s="35">
        <v>360964146</v>
      </c>
      <c r="X25" s="35">
        <v>306418</v>
      </c>
      <c r="Y25" s="23">
        <f t="shared" si="5"/>
        <v>361270564</v>
      </c>
      <c r="Z25" s="35">
        <v>229068255</v>
      </c>
      <c r="AA25" s="35">
        <v>38521394</v>
      </c>
      <c r="AB25" s="35">
        <v>92551058</v>
      </c>
      <c r="AC25" s="35">
        <v>899618</v>
      </c>
      <c r="AD25" s="35">
        <v>230239</v>
      </c>
      <c r="AE25" s="23">
        <f t="shared" si="6"/>
        <v>361270564</v>
      </c>
      <c r="AF25" s="35">
        <v>359948106</v>
      </c>
      <c r="AG25" s="35">
        <v>1322458</v>
      </c>
      <c r="AH25" s="23">
        <f t="shared" si="7"/>
        <v>361270564</v>
      </c>
      <c r="AI25" s="39">
        <v>29322372</v>
      </c>
      <c r="AJ25" s="39">
        <v>29160417</v>
      </c>
      <c r="AK25" s="39">
        <v>58276260</v>
      </c>
      <c r="AL25" s="39">
        <v>244511516</v>
      </c>
      <c r="AM25" s="23">
        <f t="shared" si="8"/>
        <v>361270565</v>
      </c>
      <c r="AN25" s="25"/>
    </row>
    <row r="26" spans="1:41" x14ac:dyDescent="0.45">
      <c r="A26" s="91">
        <f t="shared" si="9"/>
        <v>44408</v>
      </c>
      <c r="B26" s="18">
        <f t="shared" si="0"/>
        <v>359957041</v>
      </c>
      <c r="C26" s="38">
        <v>4177204</v>
      </c>
      <c r="D26" s="38">
        <v>350697310</v>
      </c>
      <c r="E26" s="38">
        <v>2853</v>
      </c>
      <c r="F26" s="38">
        <v>5079643</v>
      </c>
      <c r="G26" s="38">
        <v>31</v>
      </c>
      <c r="H26" s="19">
        <f t="shared" si="1"/>
        <v>359957041</v>
      </c>
      <c r="I26" s="39">
        <v>359930733</v>
      </c>
      <c r="J26" s="39">
        <v>26308</v>
      </c>
      <c r="K26" s="19">
        <f t="shared" si="2"/>
        <v>359957041</v>
      </c>
      <c r="L26" s="40">
        <v>319963593</v>
      </c>
      <c r="M26" s="39">
        <v>39993448</v>
      </c>
      <c r="N26" s="19">
        <f t="shared" si="3"/>
        <v>359957041</v>
      </c>
      <c r="O26" s="35">
        <v>353864823</v>
      </c>
      <c r="P26" s="35">
        <v>2775774</v>
      </c>
      <c r="Q26" s="35">
        <v>1938765</v>
      </c>
      <c r="R26" s="35">
        <v>741299</v>
      </c>
      <c r="S26" s="35">
        <v>330610</v>
      </c>
      <c r="T26" s="35">
        <v>191871</v>
      </c>
      <c r="U26" s="35">
        <v>113899</v>
      </c>
      <c r="V26" s="23">
        <f t="shared" si="4"/>
        <v>359957041</v>
      </c>
      <c r="W26" s="35">
        <v>359651271</v>
      </c>
      <c r="X26" s="35">
        <v>305770</v>
      </c>
      <c r="Y26" s="23">
        <f t="shared" si="5"/>
        <v>359957041</v>
      </c>
      <c r="Z26" s="35">
        <v>229177383</v>
      </c>
      <c r="AA26" s="35">
        <v>38817790</v>
      </c>
      <c r="AB26" s="35">
        <v>90832859</v>
      </c>
      <c r="AC26" s="35">
        <v>900041</v>
      </c>
      <c r="AD26" s="35">
        <v>228968</v>
      </c>
      <c r="AE26" s="23">
        <f>SUM(Z26:AD26)</f>
        <v>359957041</v>
      </c>
      <c r="AF26" s="35">
        <v>358636189</v>
      </c>
      <c r="AG26" s="35">
        <v>1320852</v>
      </c>
      <c r="AH26" s="23">
        <f t="shared" si="7"/>
        <v>359957041</v>
      </c>
      <c r="AI26" s="39">
        <v>30764223</v>
      </c>
      <c r="AJ26" s="39">
        <v>29950676</v>
      </c>
      <c r="AK26" s="39">
        <v>54458562</v>
      </c>
      <c r="AL26" s="39">
        <v>244783580</v>
      </c>
      <c r="AM26" s="23">
        <f t="shared" si="8"/>
        <v>359957041</v>
      </c>
      <c r="AN26" s="25"/>
    </row>
    <row r="27" spans="1:41" x14ac:dyDescent="0.45">
      <c r="A27" s="91">
        <f t="shared" si="9"/>
        <v>44439</v>
      </c>
      <c r="B27" s="18">
        <f t="shared" si="0"/>
        <v>365381873</v>
      </c>
      <c r="C27" s="38">
        <v>4208103</v>
      </c>
      <c r="D27" s="38">
        <v>356107319</v>
      </c>
      <c r="E27" s="38">
        <v>2720</v>
      </c>
      <c r="F27" s="38">
        <v>5063701</v>
      </c>
      <c r="G27" s="38">
        <v>30</v>
      </c>
      <c r="H27" s="19">
        <f t="shared" si="1"/>
        <v>365381873</v>
      </c>
      <c r="I27" s="39">
        <v>365355545</v>
      </c>
      <c r="J27" s="39">
        <v>26328</v>
      </c>
      <c r="K27" s="19">
        <f t="shared" si="2"/>
        <v>365381873</v>
      </c>
      <c r="L27" s="40">
        <v>325903164</v>
      </c>
      <c r="M27" s="39">
        <v>39478709</v>
      </c>
      <c r="N27" s="19">
        <f t="shared" si="3"/>
        <v>365381873</v>
      </c>
      <c r="O27" s="35">
        <v>359291171</v>
      </c>
      <c r="P27" s="35">
        <v>2770362</v>
      </c>
      <c r="Q27" s="35">
        <v>1936542</v>
      </c>
      <c r="R27" s="35">
        <v>742750</v>
      </c>
      <c r="S27" s="35">
        <v>332727</v>
      </c>
      <c r="T27" s="35">
        <v>193072</v>
      </c>
      <c r="U27" s="35">
        <v>115249</v>
      </c>
      <c r="V27" s="23">
        <f t="shared" si="4"/>
        <v>365381873</v>
      </c>
      <c r="W27" s="35">
        <v>365073552</v>
      </c>
      <c r="X27" s="35">
        <v>308321</v>
      </c>
      <c r="Y27" s="23">
        <f t="shared" si="5"/>
        <v>365381873</v>
      </c>
      <c r="Z27" s="35">
        <v>232863975</v>
      </c>
      <c r="AA27" s="35">
        <v>39399666</v>
      </c>
      <c r="AB27" s="35">
        <v>91988000</v>
      </c>
      <c r="AC27" s="35">
        <v>901372</v>
      </c>
      <c r="AD27" s="35">
        <v>228860</v>
      </c>
      <c r="AE27" s="23">
        <f>SUM(Z27:AD27)</f>
        <v>365381873</v>
      </c>
      <c r="AF27" s="35">
        <v>364056404</v>
      </c>
      <c r="AG27" s="35">
        <v>1325469</v>
      </c>
      <c r="AH27" s="23">
        <f t="shared" si="7"/>
        <v>365381873</v>
      </c>
      <c r="AI27" s="39">
        <v>32260084</v>
      </c>
      <c r="AJ27" s="39">
        <v>30410618</v>
      </c>
      <c r="AK27" s="39">
        <v>53913043</v>
      </c>
      <c r="AL27" s="39">
        <v>248798128</v>
      </c>
      <c r="AM27" s="23">
        <f t="shared" si="8"/>
        <v>365381873</v>
      </c>
      <c r="AN27" s="25"/>
    </row>
    <row r="28" spans="1:41" ht="18.75" customHeight="1" x14ac:dyDescent="0.45">
      <c r="A28" s="91">
        <f t="shared" si="9"/>
        <v>44469</v>
      </c>
      <c r="B28" s="18">
        <f t="shared" si="0"/>
        <v>372536963</v>
      </c>
      <c r="C28" s="38">
        <v>4233185</v>
      </c>
      <c r="D28" s="38">
        <v>363189774</v>
      </c>
      <c r="E28" s="38">
        <v>2866</v>
      </c>
      <c r="F28" s="38">
        <v>5111066</v>
      </c>
      <c r="G28" s="38">
        <v>72</v>
      </c>
      <c r="H28" s="19">
        <f t="shared" si="1"/>
        <v>372536963</v>
      </c>
      <c r="I28" s="39">
        <v>372510457</v>
      </c>
      <c r="J28" s="39">
        <v>26506</v>
      </c>
      <c r="K28" s="19">
        <f t="shared" si="2"/>
        <v>372536963</v>
      </c>
      <c r="L28" s="40">
        <v>332370583</v>
      </c>
      <c r="M28" s="39">
        <v>40166380</v>
      </c>
      <c r="N28" s="19">
        <f t="shared" si="3"/>
        <v>372536963</v>
      </c>
      <c r="O28" s="35">
        <v>366435231</v>
      </c>
      <c r="P28" s="35">
        <v>2773007</v>
      </c>
      <c r="Q28" s="35">
        <v>1942061</v>
      </c>
      <c r="R28" s="35">
        <v>743103</v>
      </c>
      <c r="S28" s="35">
        <v>333134</v>
      </c>
      <c r="T28" s="35">
        <v>194225</v>
      </c>
      <c r="U28" s="35">
        <v>116202</v>
      </c>
      <c r="V28" s="23">
        <f t="shared" si="4"/>
        <v>372536963</v>
      </c>
      <c r="W28" s="35">
        <v>372226536</v>
      </c>
      <c r="X28" s="35">
        <v>310427</v>
      </c>
      <c r="Y28" s="23">
        <f t="shared" si="5"/>
        <v>372536963</v>
      </c>
      <c r="Z28" s="35">
        <v>237730116</v>
      </c>
      <c r="AA28" s="35">
        <v>39075419</v>
      </c>
      <c r="AB28" s="35">
        <v>94622046</v>
      </c>
      <c r="AC28" s="35">
        <v>880443</v>
      </c>
      <c r="AD28" s="35">
        <v>228939</v>
      </c>
      <c r="AE28" s="23">
        <f>SUM(Z28:AD28)</f>
        <v>372536963</v>
      </c>
      <c r="AF28" s="35">
        <v>371189693</v>
      </c>
      <c r="AG28" s="35">
        <v>1347270</v>
      </c>
      <c r="AH28" s="23">
        <f t="shared" si="7"/>
        <v>372536963</v>
      </c>
      <c r="AI28" s="39">
        <v>33406337</v>
      </c>
      <c r="AJ28" s="39">
        <v>30729873</v>
      </c>
      <c r="AK28" s="39">
        <v>54720555</v>
      </c>
      <c r="AL28" s="39">
        <v>253680198</v>
      </c>
      <c r="AM28" s="23">
        <f t="shared" si="8"/>
        <v>372536963</v>
      </c>
      <c r="AN28" s="25"/>
    </row>
    <row r="29" spans="1:41" ht="18.75" customHeight="1" x14ac:dyDescent="0.45">
      <c r="A29" s="91">
        <f t="shared" si="9"/>
        <v>44500</v>
      </c>
      <c r="B29" s="18">
        <f t="shared" si="0"/>
        <v>378570912</v>
      </c>
      <c r="C29" s="38">
        <v>4288846</v>
      </c>
      <c r="D29" s="38">
        <v>369157915</v>
      </c>
      <c r="E29" s="38">
        <v>2792</v>
      </c>
      <c r="F29" s="38">
        <v>5121299</v>
      </c>
      <c r="G29" s="38">
        <v>60</v>
      </c>
      <c r="H29" s="19">
        <f t="shared" si="1"/>
        <v>378570912</v>
      </c>
      <c r="I29" s="39">
        <v>378544190</v>
      </c>
      <c r="J29" s="39">
        <v>26722</v>
      </c>
      <c r="K29" s="19">
        <f t="shared" si="2"/>
        <v>378570912</v>
      </c>
      <c r="L29" s="40">
        <v>337860501</v>
      </c>
      <c r="M29" s="39">
        <v>40710411</v>
      </c>
      <c r="N29" s="19">
        <f t="shared" si="3"/>
        <v>378570912</v>
      </c>
      <c r="O29" s="35">
        <v>372418476</v>
      </c>
      <c r="P29" s="35">
        <v>2797643</v>
      </c>
      <c r="Q29" s="35">
        <v>1957518</v>
      </c>
      <c r="R29" s="35">
        <v>748022</v>
      </c>
      <c r="S29" s="35">
        <v>336908</v>
      </c>
      <c r="T29" s="35">
        <v>195147</v>
      </c>
      <c r="U29" s="35">
        <v>117198</v>
      </c>
      <c r="V29" s="23">
        <f t="shared" si="4"/>
        <v>378570912</v>
      </c>
      <c r="W29" s="35">
        <v>378258567</v>
      </c>
      <c r="X29" s="35">
        <v>312345</v>
      </c>
      <c r="Y29" s="23">
        <f t="shared" si="5"/>
        <v>378570912</v>
      </c>
      <c r="Z29" s="35">
        <v>239992500</v>
      </c>
      <c r="AA29" s="35">
        <v>39168806</v>
      </c>
      <c r="AB29" s="35">
        <v>98328177</v>
      </c>
      <c r="AC29" s="35">
        <v>851957</v>
      </c>
      <c r="AD29" s="35">
        <v>229472</v>
      </c>
      <c r="AE29" s="23">
        <f t="shared" ref="AE29:AE40" si="10">SUM(Z29:AD29)</f>
        <v>378570912</v>
      </c>
      <c r="AF29" s="35">
        <v>377219096</v>
      </c>
      <c r="AG29" s="35">
        <v>1351816</v>
      </c>
      <c r="AH29" s="23">
        <f t="shared" si="7"/>
        <v>378570912</v>
      </c>
      <c r="AI29" s="39">
        <v>36021357</v>
      </c>
      <c r="AJ29" s="39">
        <v>31209294</v>
      </c>
      <c r="AK29" s="39">
        <v>53670608</v>
      </c>
      <c r="AL29" s="39">
        <v>257669654</v>
      </c>
      <c r="AM29" s="23">
        <f t="shared" si="8"/>
        <v>378570913</v>
      </c>
      <c r="AN29" s="25"/>
    </row>
    <row r="30" spans="1:41" ht="18.75" customHeight="1" x14ac:dyDescent="0.45">
      <c r="A30" s="91">
        <f t="shared" si="9"/>
        <v>44530</v>
      </c>
      <c r="B30" s="18">
        <f t="shared" si="0"/>
        <v>384950257</v>
      </c>
      <c r="C30" s="38">
        <v>4364021</v>
      </c>
      <c r="D30" s="38">
        <v>375426021</v>
      </c>
      <c r="E30" s="38">
        <v>5132</v>
      </c>
      <c r="F30" s="38">
        <v>5155032</v>
      </c>
      <c r="G30" s="38">
        <v>51</v>
      </c>
      <c r="H30" s="19">
        <f t="shared" si="1"/>
        <v>384950257</v>
      </c>
      <c r="I30" s="39">
        <v>384923521</v>
      </c>
      <c r="J30" s="39">
        <v>26736</v>
      </c>
      <c r="K30" s="19">
        <f t="shared" si="2"/>
        <v>384950257</v>
      </c>
      <c r="L30" s="40">
        <v>343703803</v>
      </c>
      <c r="M30" s="39">
        <v>41246454</v>
      </c>
      <c r="N30" s="19">
        <f t="shared" si="3"/>
        <v>384950257</v>
      </c>
      <c r="O30" s="35">
        <v>378758359</v>
      </c>
      <c r="P30" s="35">
        <v>2816101</v>
      </c>
      <c r="Q30" s="35">
        <v>1970672</v>
      </c>
      <c r="R30" s="35">
        <v>752641</v>
      </c>
      <c r="S30" s="35">
        <v>337159</v>
      </c>
      <c r="T30" s="35">
        <v>196106</v>
      </c>
      <c r="U30" s="35">
        <v>119219</v>
      </c>
      <c r="V30" s="23">
        <f t="shared" si="4"/>
        <v>384950257</v>
      </c>
      <c r="W30" s="35">
        <v>384634932</v>
      </c>
      <c r="X30" s="35">
        <v>315325</v>
      </c>
      <c r="Y30" s="23">
        <f t="shared" si="5"/>
        <v>384950257</v>
      </c>
      <c r="Z30" s="35">
        <v>243370847</v>
      </c>
      <c r="AA30" s="35">
        <v>38815143</v>
      </c>
      <c r="AB30" s="35">
        <v>101672899</v>
      </c>
      <c r="AC30" s="35">
        <v>862331</v>
      </c>
      <c r="AD30" s="35">
        <v>229037</v>
      </c>
      <c r="AE30" s="23">
        <f t="shared" si="10"/>
        <v>384950257</v>
      </c>
      <c r="AF30" s="35">
        <v>383595671</v>
      </c>
      <c r="AG30" s="35">
        <v>1354586</v>
      </c>
      <c r="AH30" s="23">
        <f t="shared" si="7"/>
        <v>384950257</v>
      </c>
      <c r="AI30" s="39">
        <v>37334476</v>
      </c>
      <c r="AJ30" s="39">
        <v>32016445</v>
      </c>
      <c r="AK30" s="39">
        <v>53973924</v>
      </c>
      <c r="AL30" s="39">
        <v>261625425</v>
      </c>
      <c r="AM30" s="23">
        <f t="shared" si="8"/>
        <v>384950270</v>
      </c>
      <c r="AN30" s="25"/>
      <c r="AO30"/>
    </row>
    <row r="31" spans="1:41" s="117" customFormat="1" ht="18.75" customHeight="1" x14ac:dyDescent="0.45">
      <c r="A31" s="91">
        <f t="shared" si="9"/>
        <v>44561</v>
      </c>
      <c r="B31" s="18">
        <f t="shared" si="0"/>
        <v>386319094</v>
      </c>
      <c r="C31" s="38">
        <v>4383949</v>
      </c>
      <c r="D31" s="38">
        <v>376674435</v>
      </c>
      <c r="E31" s="38">
        <v>6554</v>
      </c>
      <c r="F31" s="38">
        <v>5253994</v>
      </c>
      <c r="G31" s="38">
        <v>162</v>
      </c>
      <c r="H31" s="19">
        <f t="shared" si="1"/>
        <v>386319094</v>
      </c>
      <c r="I31" s="39">
        <v>386292013</v>
      </c>
      <c r="J31" s="39">
        <v>27081</v>
      </c>
      <c r="K31" s="19">
        <f t="shared" si="2"/>
        <v>386319094</v>
      </c>
      <c r="L31" s="40">
        <v>344486882</v>
      </c>
      <c r="M31" s="39">
        <v>41832212</v>
      </c>
      <c r="N31" s="19">
        <f t="shared" si="3"/>
        <v>386319094</v>
      </c>
      <c r="O31" s="35">
        <v>379971653</v>
      </c>
      <c r="P31" s="35">
        <v>2895699</v>
      </c>
      <c r="Q31" s="35">
        <v>2018222</v>
      </c>
      <c r="R31" s="35">
        <v>773072</v>
      </c>
      <c r="S31" s="35">
        <v>340056</v>
      </c>
      <c r="T31" s="35">
        <v>198899</v>
      </c>
      <c r="U31" s="35">
        <v>121493</v>
      </c>
      <c r="V31" s="23">
        <f t="shared" si="4"/>
        <v>386319094</v>
      </c>
      <c r="W31" s="35">
        <v>385998702</v>
      </c>
      <c r="X31" s="35">
        <v>320392</v>
      </c>
      <c r="Y31" s="23">
        <f t="shared" si="5"/>
        <v>386319094</v>
      </c>
      <c r="Z31" s="35">
        <v>241052196</v>
      </c>
      <c r="AA31" s="35">
        <v>39466893</v>
      </c>
      <c r="AB31" s="35">
        <v>104693607</v>
      </c>
      <c r="AC31" s="35">
        <v>876580</v>
      </c>
      <c r="AD31" s="35">
        <v>229818</v>
      </c>
      <c r="AE31" s="23">
        <f t="shared" si="10"/>
        <v>386319094</v>
      </c>
      <c r="AF31" s="35">
        <v>384962742</v>
      </c>
      <c r="AG31" s="35">
        <v>1356352</v>
      </c>
      <c r="AH31" s="23">
        <f t="shared" si="7"/>
        <v>386319094</v>
      </c>
      <c r="AI31" s="39">
        <v>38884288</v>
      </c>
      <c r="AJ31" s="39">
        <v>33208238</v>
      </c>
      <c r="AK31" s="39">
        <v>54434008</v>
      </c>
      <c r="AL31" s="39">
        <v>259792560</v>
      </c>
      <c r="AM31" s="23">
        <f t="shared" si="8"/>
        <v>386319094</v>
      </c>
      <c r="AN31" s="25"/>
      <c r="AO31"/>
    </row>
    <row r="32" spans="1:41" x14ac:dyDescent="0.45">
      <c r="A32" s="91">
        <f t="shared" si="9"/>
        <v>44592</v>
      </c>
      <c r="B32" s="18">
        <f t="shared" si="0"/>
        <v>444480760</v>
      </c>
      <c r="C32" s="38">
        <v>5335948</v>
      </c>
      <c r="D32" s="38">
        <v>434059197</v>
      </c>
      <c r="E32" s="38">
        <v>242964</v>
      </c>
      <c r="F32" s="38">
        <v>4817781</v>
      </c>
      <c r="G32" s="38">
        <v>24870</v>
      </c>
      <c r="H32" s="19">
        <f t="shared" si="1"/>
        <v>444480760</v>
      </c>
      <c r="I32" s="39">
        <v>444452769</v>
      </c>
      <c r="J32" s="39">
        <v>27991</v>
      </c>
      <c r="K32" s="19">
        <f t="shared" si="2"/>
        <v>444480760</v>
      </c>
      <c r="L32" s="40">
        <v>401174360</v>
      </c>
      <c r="M32" s="39">
        <v>43306400</v>
      </c>
      <c r="N32" s="19">
        <f t="shared" si="3"/>
        <v>444480760</v>
      </c>
      <c r="O32" s="35">
        <v>438225974</v>
      </c>
      <c r="P32" s="35">
        <v>2859597</v>
      </c>
      <c r="Q32" s="35">
        <v>1971863</v>
      </c>
      <c r="R32" s="35">
        <v>765195</v>
      </c>
      <c r="S32" s="35">
        <v>340098</v>
      </c>
      <c r="T32" s="35">
        <v>197766</v>
      </c>
      <c r="U32" s="35">
        <v>120267</v>
      </c>
      <c r="V32" s="23">
        <f t="shared" si="4"/>
        <v>444480760</v>
      </c>
      <c r="W32" s="35">
        <v>444162727</v>
      </c>
      <c r="X32" s="35">
        <v>318033</v>
      </c>
      <c r="Y32" s="23">
        <f t="shared" si="5"/>
        <v>444480760</v>
      </c>
      <c r="Z32" s="35">
        <v>289487363</v>
      </c>
      <c r="AA32" s="35">
        <v>40652320</v>
      </c>
      <c r="AB32" s="35">
        <v>112069004</v>
      </c>
      <c r="AC32" s="35">
        <v>2031241</v>
      </c>
      <c r="AD32" s="35">
        <v>240832</v>
      </c>
      <c r="AE32" s="23">
        <f t="shared" si="10"/>
        <v>444480760</v>
      </c>
      <c r="AF32" s="35">
        <v>442148497</v>
      </c>
      <c r="AG32" s="35">
        <v>2332263</v>
      </c>
      <c r="AH32" s="23">
        <f t="shared" si="7"/>
        <v>444480760</v>
      </c>
      <c r="AI32" s="39">
        <v>40718331</v>
      </c>
      <c r="AJ32" s="39">
        <v>35557206</v>
      </c>
      <c r="AK32" s="39">
        <v>60800912</v>
      </c>
      <c r="AL32" s="39">
        <v>307404311</v>
      </c>
      <c r="AM32" s="23">
        <f t="shared" si="8"/>
        <v>444480760</v>
      </c>
      <c r="AN32" s="25"/>
      <c r="AO32"/>
    </row>
    <row r="33" spans="1:42" s="117" customFormat="1" ht="18.75" customHeight="1" x14ac:dyDescent="0.45">
      <c r="A33" s="91">
        <f t="shared" si="9"/>
        <v>44620</v>
      </c>
      <c r="B33" s="18">
        <f t="shared" si="0"/>
        <v>447364786</v>
      </c>
      <c r="C33" s="38">
        <v>5382271</v>
      </c>
      <c r="D33" s="38">
        <v>436991468</v>
      </c>
      <c r="E33" s="38">
        <v>6446</v>
      </c>
      <c r="F33" s="38">
        <v>4982929</v>
      </c>
      <c r="G33" s="38">
        <v>1672</v>
      </c>
      <c r="H33" s="19">
        <f t="shared" si="1"/>
        <v>447364786</v>
      </c>
      <c r="I33" s="39">
        <v>447337023</v>
      </c>
      <c r="J33" s="39">
        <v>27763</v>
      </c>
      <c r="K33" s="19">
        <f t="shared" si="2"/>
        <v>447364786</v>
      </c>
      <c r="L33" s="40">
        <v>403086679</v>
      </c>
      <c r="M33" s="39">
        <v>44278107</v>
      </c>
      <c r="N33" s="19">
        <f t="shared" si="3"/>
        <v>447364786</v>
      </c>
      <c r="O33" s="35">
        <v>441092124</v>
      </c>
      <c r="P33" s="35">
        <v>2871557</v>
      </c>
      <c r="Q33" s="35">
        <v>1979438</v>
      </c>
      <c r="R33" s="35">
        <v>762455</v>
      </c>
      <c r="S33" s="35">
        <v>340599</v>
      </c>
      <c r="T33" s="35">
        <v>197486</v>
      </c>
      <c r="U33" s="35">
        <v>121127</v>
      </c>
      <c r="V33" s="23">
        <f t="shared" si="4"/>
        <v>447364786</v>
      </c>
      <c r="W33" s="35">
        <v>447046173</v>
      </c>
      <c r="X33" s="35">
        <v>318613</v>
      </c>
      <c r="Y33" s="23">
        <f t="shared" si="5"/>
        <v>447364786</v>
      </c>
      <c r="Z33" s="35">
        <v>290329797</v>
      </c>
      <c r="AA33" s="35">
        <v>40705493</v>
      </c>
      <c r="AB33" s="35">
        <v>113950926</v>
      </c>
      <c r="AC33" s="35">
        <v>2143350</v>
      </c>
      <c r="AD33" s="35">
        <v>235220</v>
      </c>
      <c r="AE33" s="23">
        <f t="shared" si="10"/>
        <v>447364786</v>
      </c>
      <c r="AF33" s="35">
        <v>445021683</v>
      </c>
      <c r="AG33" s="35">
        <v>2343103</v>
      </c>
      <c r="AH33" s="23">
        <f t="shared" si="7"/>
        <v>447364786</v>
      </c>
      <c r="AI33" s="39">
        <v>41814289</v>
      </c>
      <c r="AJ33" s="39">
        <v>36060277</v>
      </c>
      <c r="AK33" s="39">
        <v>60970110</v>
      </c>
      <c r="AL33" s="39">
        <v>308520110</v>
      </c>
      <c r="AM33" s="23">
        <f t="shared" si="8"/>
        <v>447364786</v>
      </c>
      <c r="AN33" s="25"/>
      <c r="AO33"/>
      <c r="AP33" s="118"/>
    </row>
    <row r="34" spans="1:42" s="120" customFormat="1" ht="18.75" customHeight="1" x14ac:dyDescent="0.45">
      <c r="A34" s="85">
        <f t="shared" si="9"/>
        <v>44651</v>
      </c>
      <c r="B34" s="18">
        <f t="shared" si="0"/>
        <v>453487417</v>
      </c>
      <c r="C34" s="38">
        <v>5675732</v>
      </c>
      <c r="D34" s="38">
        <v>442855964</v>
      </c>
      <c r="E34" s="38">
        <v>88523</v>
      </c>
      <c r="F34" s="38">
        <v>4866509</v>
      </c>
      <c r="G34" s="38">
        <v>689</v>
      </c>
      <c r="H34" s="19">
        <f t="shared" si="1"/>
        <v>453487417</v>
      </c>
      <c r="I34" s="39">
        <v>453459709</v>
      </c>
      <c r="J34" s="39">
        <v>27708</v>
      </c>
      <c r="K34" s="19">
        <f t="shared" si="2"/>
        <v>453487417</v>
      </c>
      <c r="L34" s="40">
        <v>408343410</v>
      </c>
      <c r="M34" s="39">
        <v>45144007</v>
      </c>
      <c r="N34" s="19">
        <f t="shared" si="3"/>
        <v>453487417</v>
      </c>
      <c r="O34" s="35">
        <v>447216762</v>
      </c>
      <c r="P34" s="35">
        <v>2863235</v>
      </c>
      <c r="Q34" s="35">
        <v>1983881</v>
      </c>
      <c r="R34" s="35">
        <v>762415</v>
      </c>
      <c r="S34" s="35">
        <v>340077</v>
      </c>
      <c r="T34" s="35">
        <v>198500</v>
      </c>
      <c r="U34" s="35">
        <v>122547</v>
      </c>
      <c r="V34" s="23">
        <f t="shared" si="4"/>
        <v>453487417</v>
      </c>
      <c r="W34" s="35">
        <v>453166370</v>
      </c>
      <c r="X34" s="35">
        <v>321047</v>
      </c>
      <c r="Y34" s="23">
        <f t="shared" si="5"/>
        <v>453487417</v>
      </c>
      <c r="Z34" s="35">
        <v>292930972</v>
      </c>
      <c r="AA34" s="35">
        <v>41655454</v>
      </c>
      <c r="AB34" s="35">
        <v>116378340</v>
      </c>
      <c r="AC34" s="35">
        <v>2297232</v>
      </c>
      <c r="AD34" s="35">
        <v>225419</v>
      </c>
      <c r="AE34" s="23">
        <f t="shared" si="10"/>
        <v>453487417</v>
      </c>
      <c r="AF34" s="35">
        <v>451124987</v>
      </c>
      <c r="AG34" s="35">
        <v>2362430</v>
      </c>
      <c r="AH34" s="23">
        <f t="shared" si="7"/>
        <v>453487417</v>
      </c>
      <c r="AI34" s="39">
        <v>43658202</v>
      </c>
      <c r="AJ34" s="39">
        <v>36914270</v>
      </c>
      <c r="AK34" s="39">
        <v>61393898</v>
      </c>
      <c r="AL34" s="39">
        <v>311521047</v>
      </c>
      <c r="AM34" s="23">
        <f t="shared" si="8"/>
        <v>453487417</v>
      </c>
      <c r="AN34" s="25"/>
      <c r="AO34"/>
      <c r="AP34" s="119"/>
    </row>
    <row r="35" spans="1:42" s="120" customFormat="1" ht="18.75" customHeight="1" x14ac:dyDescent="0.45">
      <c r="A35" s="85">
        <f t="shared" si="9"/>
        <v>44681</v>
      </c>
      <c r="B35" s="18">
        <f t="shared" si="0"/>
        <v>474212018</v>
      </c>
      <c r="C35" s="38">
        <v>5711012</v>
      </c>
      <c r="D35" s="38">
        <v>463510348</v>
      </c>
      <c r="E35" s="38">
        <v>6762</v>
      </c>
      <c r="F35" s="38">
        <v>4983613</v>
      </c>
      <c r="G35" s="38">
        <v>283</v>
      </c>
      <c r="H35" s="19">
        <f t="shared" si="1"/>
        <v>474212018</v>
      </c>
      <c r="I35" s="39">
        <v>474184766</v>
      </c>
      <c r="J35" s="39">
        <v>27252</v>
      </c>
      <c r="K35" s="19">
        <f t="shared" si="2"/>
        <v>474212018</v>
      </c>
      <c r="L35" s="40">
        <v>429113201</v>
      </c>
      <c r="M35" s="39">
        <v>45098817</v>
      </c>
      <c r="N35" s="19">
        <f t="shared" si="3"/>
        <v>474212018</v>
      </c>
      <c r="O35" s="35">
        <v>467799803</v>
      </c>
      <c r="P35" s="35">
        <v>2952002</v>
      </c>
      <c r="Q35" s="35">
        <v>2034024</v>
      </c>
      <c r="R35" s="35">
        <v>769086</v>
      </c>
      <c r="S35" s="35">
        <v>341101</v>
      </c>
      <c r="T35" s="35">
        <v>195515</v>
      </c>
      <c r="U35" s="35">
        <v>120487</v>
      </c>
      <c r="V35" s="23">
        <f t="shared" si="4"/>
        <v>474212018</v>
      </c>
      <c r="W35" s="35">
        <v>473896016</v>
      </c>
      <c r="X35" s="35">
        <v>316002</v>
      </c>
      <c r="Y35" s="23">
        <f t="shared" si="5"/>
        <v>474212018</v>
      </c>
      <c r="Z35" s="35">
        <v>295064799</v>
      </c>
      <c r="AA35" s="35">
        <v>41631987</v>
      </c>
      <c r="AB35" s="35">
        <v>134906775</v>
      </c>
      <c r="AC35" s="35">
        <v>2384070</v>
      </c>
      <c r="AD35" s="35">
        <v>224387</v>
      </c>
      <c r="AE35" s="23">
        <f t="shared" si="10"/>
        <v>474212018</v>
      </c>
      <c r="AF35" s="35">
        <v>471829090</v>
      </c>
      <c r="AG35" s="35">
        <v>2382928</v>
      </c>
      <c r="AH35" s="23">
        <f t="shared" si="7"/>
        <v>474212018</v>
      </c>
      <c r="AI35" s="39">
        <v>62029298</v>
      </c>
      <c r="AJ35" s="39">
        <v>36687285</v>
      </c>
      <c r="AK35" s="39">
        <v>61436098</v>
      </c>
      <c r="AL35" s="39">
        <v>314059337</v>
      </c>
      <c r="AM35" s="23">
        <f t="shared" si="8"/>
        <v>474212018</v>
      </c>
      <c r="AN35" s="25"/>
      <c r="AO35"/>
      <c r="AP35" s="119"/>
    </row>
    <row r="36" spans="1:42" s="120" customFormat="1" ht="18.75" customHeight="1" x14ac:dyDescent="0.45">
      <c r="A36" s="85">
        <f t="shared" si="9"/>
        <v>44712</v>
      </c>
      <c r="B36" s="18">
        <f t="shared" si="0"/>
        <v>479870818</v>
      </c>
      <c r="C36" s="38">
        <v>5763883</v>
      </c>
      <c r="D36" s="38">
        <v>469184727</v>
      </c>
      <c r="E36" s="38">
        <v>78349</v>
      </c>
      <c r="F36" s="38">
        <v>4843734</v>
      </c>
      <c r="G36" s="38">
        <v>125</v>
      </c>
      <c r="H36" s="19">
        <f t="shared" si="1"/>
        <v>479870818</v>
      </c>
      <c r="I36" s="39">
        <v>479843851</v>
      </c>
      <c r="J36" s="39">
        <v>26967</v>
      </c>
      <c r="K36" s="19">
        <f t="shared" si="2"/>
        <v>479870818</v>
      </c>
      <c r="L36" s="40">
        <v>434515335</v>
      </c>
      <c r="M36" s="39">
        <v>45355483</v>
      </c>
      <c r="N36" s="19">
        <f t="shared" si="3"/>
        <v>479870818</v>
      </c>
      <c r="O36" s="35">
        <v>473477761</v>
      </c>
      <c r="P36" s="35">
        <v>2926363</v>
      </c>
      <c r="Q36" s="35">
        <v>2031371</v>
      </c>
      <c r="R36" s="35">
        <v>771391</v>
      </c>
      <c r="S36" s="35">
        <v>343455</v>
      </c>
      <c r="T36" s="35">
        <v>197862</v>
      </c>
      <c r="U36" s="35">
        <v>122615</v>
      </c>
      <c r="V36" s="23">
        <f t="shared" si="4"/>
        <v>479870818</v>
      </c>
      <c r="W36" s="35">
        <v>479550341</v>
      </c>
      <c r="X36" s="35">
        <v>320477</v>
      </c>
      <c r="Y36" s="23">
        <f t="shared" si="5"/>
        <v>479870818</v>
      </c>
      <c r="Z36" s="35">
        <v>298045931</v>
      </c>
      <c r="AA36" s="35">
        <v>41915087</v>
      </c>
      <c r="AB36" s="35">
        <v>137217639</v>
      </c>
      <c r="AC36" s="35">
        <v>2474544</v>
      </c>
      <c r="AD36" s="35">
        <v>217617</v>
      </c>
      <c r="AE36" s="23">
        <f t="shared" si="10"/>
        <v>479870818</v>
      </c>
      <c r="AF36" s="35">
        <v>442729200</v>
      </c>
      <c r="AG36" s="35">
        <v>37141618</v>
      </c>
      <c r="AH36" s="23">
        <f>SUM(AF36:AG36)</f>
        <v>479870818</v>
      </c>
      <c r="AI36" s="39">
        <v>63578995</v>
      </c>
      <c r="AJ36" s="39">
        <v>37143191</v>
      </c>
      <c r="AK36" s="39">
        <v>61742982</v>
      </c>
      <c r="AL36" s="39">
        <v>317405650</v>
      </c>
      <c r="AM36" s="23">
        <f t="shared" si="8"/>
        <v>479870818</v>
      </c>
      <c r="AN36" s="25"/>
      <c r="AO36"/>
      <c r="AP36" s="119"/>
    </row>
    <row r="37" spans="1:42" s="120" customFormat="1" ht="18.75" customHeight="1" x14ac:dyDescent="0.45">
      <c r="A37" s="85">
        <f t="shared" si="9"/>
        <v>44742</v>
      </c>
      <c r="B37" s="18">
        <f t="shared" si="0"/>
        <v>485063284</v>
      </c>
      <c r="C37" s="38">
        <v>5812257</v>
      </c>
      <c r="D37" s="38">
        <v>474356647</v>
      </c>
      <c r="E37" s="38">
        <v>90700</v>
      </c>
      <c r="F37" s="38">
        <v>4803530</v>
      </c>
      <c r="G37" s="38">
        <v>150</v>
      </c>
      <c r="H37" s="19">
        <f t="shared" si="1"/>
        <v>485063284</v>
      </c>
      <c r="I37" s="39">
        <v>485036246</v>
      </c>
      <c r="J37" s="39">
        <v>27038</v>
      </c>
      <c r="K37" s="19">
        <f t="shared" si="2"/>
        <v>485063284</v>
      </c>
      <c r="L37" s="40">
        <v>439163135</v>
      </c>
      <c r="M37" s="39">
        <v>45900149</v>
      </c>
      <c r="N37" s="19">
        <f t="shared" si="3"/>
        <v>485063284</v>
      </c>
      <c r="O37" s="35">
        <v>478657513</v>
      </c>
      <c r="P37" s="35">
        <v>2932385</v>
      </c>
      <c r="Q37" s="35">
        <v>2038201</v>
      </c>
      <c r="R37" s="35">
        <v>770222</v>
      </c>
      <c r="S37" s="35">
        <v>342403</v>
      </c>
      <c r="T37" s="35">
        <v>198406</v>
      </c>
      <c r="U37" s="35">
        <v>124154</v>
      </c>
      <c r="V37" s="23">
        <f t="shared" si="4"/>
        <v>485063284</v>
      </c>
      <c r="W37" s="35">
        <v>484740724</v>
      </c>
      <c r="X37" s="35">
        <v>322560</v>
      </c>
      <c r="Y37" s="23">
        <f t="shared" si="5"/>
        <v>485063284</v>
      </c>
      <c r="Z37" s="35">
        <v>300235165</v>
      </c>
      <c r="AA37" s="35">
        <v>42195185</v>
      </c>
      <c r="AB37" s="35">
        <v>139809349</v>
      </c>
      <c r="AC37" s="35">
        <v>2606635</v>
      </c>
      <c r="AD37" s="35">
        <v>216950</v>
      </c>
      <c r="AE37" s="23">
        <f t="shared" si="10"/>
        <v>485063284</v>
      </c>
      <c r="AF37" s="35">
        <v>482638819</v>
      </c>
      <c r="AG37" s="35">
        <v>2424465</v>
      </c>
      <c r="AH37" s="23">
        <f t="shared" si="7"/>
        <v>485063284</v>
      </c>
      <c r="AI37" s="39">
        <v>64908249</v>
      </c>
      <c r="AJ37" s="39">
        <v>37901425</v>
      </c>
      <c r="AK37" s="39">
        <v>62211519</v>
      </c>
      <c r="AL37" s="39">
        <v>320042091</v>
      </c>
      <c r="AM37" s="23">
        <f>SUM(AI37:AL37)</f>
        <v>485063284</v>
      </c>
      <c r="AN37" s="25"/>
      <c r="AO37"/>
      <c r="AP37" s="119"/>
    </row>
    <row r="38" spans="1:42" x14ac:dyDescent="0.45">
      <c r="A38" s="85">
        <f t="shared" si="9"/>
        <v>44773</v>
      </c>
      <c r="B38" s="18">
        <f>SUM(C38:G38)</f>
        <v>491463263</v>
      </c>
      <c r="C38" s="38">
        <v>5860027</v>
      </c>
      <c r="D38" s="38">
        <v>480644160</v>
      </c>
      <c r="E38" s="38">
        <v>6253</v>
      </c>
      <c r="F38" s="38">
        <v>4952672</v>
      </c>
      <c r="G38" s="38">
        <v>151</v>
      </c>
      <c r="H38" s="19">
        <f t="shared" si="1"/>
        <v>491463263</v>
      </c>
      <c r="I38" s="39">
        <v>491436096</v>
      </c>
      <c r="J38" s="39">
        <v>27167</v>
      </c>
      <c r="K38" s="19">
        <f t="shared" si="2"/>
        <v>491463263</v>
      </c>
      <c r="L38" s="40">
        <v>443831081</v>
      </c>
      <c r="M38" s="39">
        <v>47632182</v>
      </c>
      <c r="N38" s="19">
        <f t="shared" si="3"/>
        <v>491463263</v>
      </c>
      <c r="O38" s="35">
        <v>485018447</v>
      </c>
      <c r="P38" s="35">
        <v>2950610</v>
      </c>
      <c r="Q38" s="35">
        <v>2053997</v>
      </c>
      <c r="R38" s="35">
        <v>773781</v>
      </c>
      <c r="S38" s="35">
        <v>343526</v>
      </c>
      <c r="T38" s="35">
        <v>198842</v>
      </c>
      <c r="U38" s="35">
        <v>124060</v>
      </c>
      <c r="V38" s="23">
        <f t="shared" si="4"/>
        <v>491463263</v>
      </c>
      <c r="W38" s="35">
        <v>491140361</v>
      </c>
      <c r="X38" s="35">
        <v>322902</v>
      </c>
      <c r="Y38" s="23">
        <f t="shared" si="5"/>
        <v>491463263</v>
      </c>
      <c r="Z38" s="35">
        <v>302966798</v>
      </c>
      <c r="AA38" s="35">
        <v>42055332</v>
      </c>
      <c r="AB38" s="35">
        <v>143471387</v>
      </c>
      <c r="AC38" s="35">
        <v>2753894</v>
      </c>
      <c r="AD38" s="35">
        <v>215852</v>
      </c>
      <c r="AE38" s="23">
        <f t="shared" si="10"/>
        <v>491463263</v>
      </c>
      <c r="AF38" s="35">
        <v>489015593</v>
      </c>
      <c r="AG38" s="35">
        <v>2447670</v>
      </c>
      <c r="AH38" s="23">
        <f t="shared" si="7"/>
        <v>491463263</v>
      </c>
      <c r="AI38" s="39">
        <v>66129074</v>
      </c>
      <c r="AJ38" s="39">
        <v>39516258</v>
      </c>
      <c r="AK38" s="39">
        <v>62669414</v>
      </c>
      <c r="AL38" s="39">
        <v>323148517</v>
      </c>
      <c r="AM38" s="23">
        <f>SUM(AI38:AL38)</f>
        <v>491463263</v>
      </c>
      <c r="AO38"/>
    </row>
    <row r="39" spans="1:42" x14ac:dyDescent="0.45">
      <c r="A39" s="85">
        <f t="shared" si="9"/>
        <v>44804</v>
      </c>
      <c r="B39" s="18">
        <f>SUM(C39:G39)</f>
        <v>495380970</v>
      </c>
      <c r="C39" s="38">
        <v>5366197</v>
      </c>
      <c r="D39" s="38">
        <v>485052654</v>
      </c>
      <c r="E39" s="38">
        <v>7533</v>
      </c>
      <c r="F39" s="38">
        <v>4954428</v>
      </c>
      <c r="G39" s="38">
        <v>158</v>
      </c>
      <c r="H39" s="19">
        <f>SUM(C39:G39)</f>
        <v>495380970</v>
      </c>
      <c r="I39" s="39">
        <v>495353783</v>
      </c>
      <c r="J39" s="39">
        <v>27187</v>
      </c>
      <c r="K39" s="19">
        <f t="shared" si="2"/>
        <v>495380970</v>
      </c>
      <c r="L39" s="40">
        <v>446201425</v>
      </c>
      <c r="M39" s="39">
        <v>49179545</v>
      </c>
      <c r="N39" s="19">
        <f t="shared" si="3"/>
        <v>495380970</v>
      </c>
      <c r="O39" s="35">
        <v>488952980</v>
      </c>
      <c r="P39" s="35">
        <v>2936120</v>
      </c>
      <c r="Q39" s="35">
        <v>2049241</v>
      </c>
      <c r="R39" s="35">
        <v>774272</v>
      </c>
      <c r="S39" s="35">
        <v>343400</v>
      </c>
      <c r="T39" s="35">
        <v>199697</v>
      </c>
      <c r="U39" s="35">
        <v>125260</v>
      </c>
      <c r="V39" s="23">
        <f t="shared" si="4"/>
        <v>495380970</v>
      </c>
      <c r="W39" s="35">
        <v>495056013</v>
      </c>
      <c r="X39" s="35">
        <v>324957</v>
      </c>
      <c r="Y39" s="23">
        <f t="shared" si="5"/>
        <v>495380970</v>
      </c>
      <c r="Z39" s="35">
        <v>303818850</v>
      </c>
      <c r="AA39" s="35">
        <v>42414905</v>
      </c>
      <c r="AB39" s="35">
        <v>145166733</v>
      </c>
      <c r="AC39" s="35">
        <v>3763591</v>
      </c>
      <c r="AD39" s="35">
        <v>216891</v>
      </c>
      <c r="AE39" s="23">
        <f t="shared" si="10"/>
        <v>495380970</v>
      </c>
      <c r="AF39" s="35">
        <v>492906160</v>
      </c>
      <c r="AG39" s="35">
        <v>2474810</v>
      </c>
      <c r="AH39" s="23">
        <f t="shared" si="7"/>
        <v>495380970</v>
      </c>
      <c r="AI39" s="39">
        <v>69127817</v>
      </c>
      <c r="AJ39" s="39">
        <v>38673621</v>
      </c>
      <c r="AK39" s="39">
        <v>63221988</v>
      </c>
      <c r="AL39" s="39">
        <v>324357544</v>
      </c>
      <c r="AM39" s="23">
        <f>SUM(AI39:AL39)</f>
        <v>495380970</v>
      </c>
      <c r="AO39"/>
    </row>
    <row r="40" spans="1:42" x14ac:dyDescent="0.45">
      <c r="A40" s="85">
        <f t="shared" si="9"/>
        <v>44834</v>
      </c>
      <c r="B40" s="18">
        <f>SUM(C40:G40)</f>
        <v>494711103</v>
      </c>
      <c r="C40" s="38">
        <v>5399845</v>
      </c>
      <c r="D40" s="38">
        <v>484376200</v>
      </c>
      <c r="E40" s="38">
        <v>8431</v>
      </c>
      <c r="F40" s="38">
        <v>4926470</v>
      </c>
      <c r="G40" s="38">
        <v>157</v>
      </c>
      <c r="H40" s="19">
        <f>SUM(C40:G40)</f>
        <v>494711103</v>
      </c>
      <c r="I40" s="39">
        <v>494683865</v>
      </c>
      <c r="J40" s="39">
        <v>27238</v>
      </c>
      <c r="K40" s="19">
        <f t="shared" si="2"/>
        <v>494711103</v>
      </c>
      <c r="L40" s="40">
        <v>444784063</v>
      </c>
      <c r="M40" s="39">
        <v>49927040</v>
      </c>
      <c r="N40" s="19">
        <f t="shared" si="3"/>
        <v>494711103</v>
      </c>
      <c r="O40" s="35">
        <v>488316214</v>
      </c>
      <c r="P40" s="35">
        <v>2926226</v>
      </c>
      <c r="Q40" s="35">
        <v>2035033</v>
      </c>
      <c r="R40" s="35">
        <v>766298</v>
      </c>
      <c r="S40" s="35">
        <v>341566</v>
      </c>
      <c r="T40" s="35">
        <v>199101</v>
      </c>
      <c r="U40" s="35">
        <v>126665</v>
      </c>
      <c r="V40" s="23">
        <f t="shared" si="4"/>
        <v>494711103</v>
      </c>
      <c r="W40" s="35">
        <v>494385337</v>
      </c>
      <c r="X40" s="35">
        <v>325766</v>
      </c>
      <c r="Y40" s="23">
        <f t="shared" si="5"/>
        <v>494711103</v>
      </c>
      <c r="Z40" s="35">
        <v>304527020</v>
      </c>
      <c r="AA40" s="35">
        <v>42682143</v>
      </c>
      <c r="AB40" s="35">
        <v>143294838</v>
      </c>
      <c r="AC40" s="35">
        <v>3987974</v>
      </c>
      <c r="AD40" s="35">
        <v>219128</v>
      </c>
      <c r="AE40" s="23">
        <f t="shared" si="10"/>
        <v>494711103</v>
      </c>
      <c r="AF40" s="35">
        <v>492201826</v>
      </c>
      <c r="AG40" s="35">
        <v>2509277</v>
      </c>
      <c r="AH40" s="23">
        <f t="shared" si="7"/>
        <v>494711103</v>
      </c>
      <c r="AI40" s="39">
        <v>66269046</v>
      </c>
      <c r="AJ40" s="39">
        <v>39326272</v>
      </c>
      <c r="AK40" s="39">
        <v>63871452</v>
      </c>
      <c r="AL40" s="39">
        <v>325244333</v>
      </c>
      <c r="AM40" s="23">
        <f>SUM(AI40:AL40)</f>
        <v>494711103</v>
      </c>
      <c r="AO40"/>
    </row>
    <row r="42" spans="1:42" x14ac:dyDescent="0.45">
      <c r="C42" s="127"/>
      <c r="K42" s="128"/>
      <c r="N42" s="128"/>
      <c r="V42" s="128"/>
      <c r="Y42" s="128"/>
      <c r="AE42" s="128"/>
      <c r="AH42" s="128"/>
      <c r="AM42" s="128"/>
    </row>
  </sheetData>
  <mergeCells count="2">
    <mergeCell ref="A1:A2"/>
    <mergeCell ref="B1:B2"/>
  </mergeCells>
  <pageMargins left="0.7" right="0.7" top="0.75" bottom="0.75" header="0.3" footer="0.3"/>
  <ignoredErrors>
    <ignoredError sqref="AE38 Y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1"/>
  <sheetViews>
    <sheetView tabSelected="1" workbookViewId="0">
      <pane xSplit="2" ySplit="2" topLeftCell="AE30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6" x14ac:dyDescent="0.45"/>
  <cols>
    <col min="1" max="1" width="7.453125" style="8" bestFit="1" customWidth="1"/>
    <col min="2" max="2" width="12" style="8" bestFit="1" customWidth="1"/>
    <col min="3" max="3" width="12.453125" style="8" bestFit="1" customWidth="1"/>
    <col min="4" max="4" width="12.54296875" style="8" bestFit="1" customWidth="1"/>
    <col min="5" max="5" width="14.26953125" style="8" bestFit="1" customWidth="1"/>
    <col min="6" max="6" width="12.453125" style="8" bestFit="1" customWidth="1"/>
    <col min="7" max="7" width="16.54296875" style="8" bestFit="1" customWidth="1"/>
    <col min="8" max="8" width="12.54296875" style="8" bestFit="1" customWidth="1"/>
    <col min="9" max="9" width="20.453125" style="8" bestFit="1" customWidth="1"/>
    <col min="10" max="10" width="21.7265625" style="8" bestFit="1" customWidth="1"/>
    <col min="11" max="11" width="13.1796875" style="8" customWidth="1"/>
    <col min="12" max="12" width="12.453125" style="8" bestFit="1" customWidth="1"/>
    <col min="13" max="13" width="13" style="8" customWidth="1"/>
    <col min="14" max="14" width="14" style="8" customWidth="1"/>
    <col min="15" max="22" width="14.453125" style="8" customWidth="1"/>
    <col min="23" max="23" width="23.81640625" style="8" bestFit="1" customWidth="1"/>
    <col min="24" max="25" width="22" style="8" bestFit="1" customWidth="1"/>
    <col min="26" max="26" width="13.54296875" style="8" customWidth="1"/>
    <col min="27" max="27" width="12.453125" style="8" bestFit="1" customWidth="1"/>
    <col min="28" max="28" width="11" style="8" bestFit="1" customWidth="1"/>
    <col min="29" max="29" width="14.81640625" style="8" bestFit="1" customWidth="1"/>
    <col min="30" max="31" width="11" style="8" bestFit="1" customWidth="1"/>
    <col min="32" max="32" width="13.54296875" style="8" customWidth="1"/>
    <col min="33" max="33" width="12.453125" style="8" bestFit="1" customWidth="1"/>
    <col min="34" max="34" width="11" style="8" bestFit="1" customWidth="1"/>
    <col min="35" max="35" width="16.453125" style="8" customWidth="1"/>
    <col min="36" max="36" width="12.1796875" style="8" customWidth="1"/>
    <col min="37" max="37" width="11" style="8" bestFit="1" customWidth="1"/>
    <col min="38" max="39" width="12.453125" style="8" bestFit="1" customWidth="1"/>
    <col min="40" max="40" width="12" style="8" bestFit="1" customWidth="1"/>
    <col min="41" max="41" width="11.54296875" style="114" bestFit="1" customWidth="1"/>
    <col min="42" max="269" width="9.1796875" style="8"/>
    <col min="270" max="270" width="10.81640625" style="8" customWidth="1"/>
    <col min="271" max="271" width="16.7265625" style="8" customWidth="1"/>
    <col min="272" max="272" width="15" style="8" customWidth="1"/>
    <col min="273" max="273" width="17" style="8" customWidth="1"/>
    <col min="274" max="274" width="15" style="8" customWidth="1"/>
    <col min="275" max="275" width="17" style="8" customWidth="1"/>
    <col min="276" max="276" width="15" style="8" customWidth="1"/>
    <col min="277" max="277" width="17" style="8" customWidth="1"/>
    <col min="278" max="278" width="15" style="8" customWidth="1"/>
    <col min="279" max="279" width="17" style="8" customWidth="1"/>
    <col min="280" max="280" width="15" style="8" customWidth="1"/>
    <col min="281" max="281" width="17" style="8" customWidth="1"/>
    <col min="282" max="282" width="15" style="8" customWidth="1"/>
    <col min="283" max="283" width="17" style="8" customWidth="1"/>
    <col min="284" max="284" width="15" style="8" customWidth="1"/>
    <col min="285" max="285" width="17" style="8" customWidth="1"/>
    <col min="286" max="525" width="9.1796875" style="8"/>
    <col min="526" max="526" width="10.81640625" style="8" customWidth="1"/>
    <col min="527" max="527" width="16.7265625" style="8" customWidth="1"/>
    <col min="528" max="528" width="15" style="8" customWidth="1"/>
    <col min="529" max="529" width="17" style="8" customWidth="1"/>
    <col min="530" max="530" width="15" style="8" customWidth="1"/>
    <col min="531" max="531" width="17" style="8" customWidth="1"/>
    <col min="532" max="532" width="15" style="8" customWidth="1"/>
    <col min="533" max="533" width="17" style="8" customWidth="1"/>
    <col min="534" max="534" width="15" style="8" customWidth="1"/>
    <col min="535" max="535" width="17" style="8" customWidth="1"/>
    <col min="536" max="536" width="15" style="8" customWidth="1"/>
    <col min="537" max="537" width="17" style="8" customWidth="1"/>
    <col min="538" max="538" width="15" style="8" customWidth="1"/>
    <col min="539" max="539" width="17" style="8" customWidth="1"/>
    <col min="540" max="540" width="15" style="8" customWidth="1"/>
    <col min="541" max="541" width="17" style="8" customWidth="1"/>
    <col min="542" max="781" width="9.1796875" style="8"/>
    <col min="782" max="782" width="10.81640625" style="8" customWidth="1"/>
    <col min="783" max="783" width="16.7265625" style="8" customWidth="1"/>
    <col min="784" max="784" width="15" style="8" customWidth="1"/>
    <col min="785" max="785" width="17" style="8" customWidth="1"/>
    <col min="786" max="786" width="15" style="8" customWidth="1"/>
    <col min="787" max="787" width="17" style="8" customWidth="1"/>
    <col min="788" max="788" width="15" style="8" customWidth="1"/>
    <col min="789" max="789" width="17" style="8" customWidth="1"/>
    <col min="790" max="790" width="15" style="8" customWidth="1"/>
    <col min="791" max="791" width="17" style="8" customWidth="1"/>
    <col min="792" max="792" width="15" style="8" customWidth="1"/>
    <col min="793" max="793" width="17" style="8" customWidth="1"/>
    <col min="794" max="794" width="15" style="8" customWidth="1"/>
    <col min="795" max="795" width="17" style="8" customWidth="1"/>
    <col min="796" max="796" width="15" style="8" customWidth="1"/>
    <col min="797" max="797" width="17" style="8" customWidth="1"/>
    <col min="798" max="1037" width="9.1796875" style="8"/>
    <col min="1038" max="1038" width="10.81640625" style="8" customWidth="1"/>
    <col min="1039" max="1039" width="16.7265625" style="8" customWidth="1"/>
    <col min="1040" max="1040" width="15" style="8" customWidth="1"/>
    <col min="1041" max="1041" width="17" style="8" customWidth="1"/>
    <col min="1042" max="1042" width="15" style="8" customWidth="1"/>
    <col min="1043" max="1043" width="17" style="8" customWidth="1"/>
    <col min="1044" max="1044" width="15" style="8" customWidth="1"/>
    <col min="1045" max="1045" width="17" style="8" customWidth="1"/>
    <col min="1046" max="1046" width="15" style="8" customWidth="1"/>
    <col min="1047" max="1047" width="17" style="8" customWidth="1"/>
    <col min="1048" max="1048" width="15" style="8" customWidth="1"/>
    <col min="1049" max="1049" width="17" style="8" customWidth="1"/>
    <col min="1050" max="1050" width="15" style="8" customWidth="1"/>
    <col min="1051" max="1051" width="17" style="8" customWidth="1"/>
    <col min="1052" max="1052" width="15" style="8" customWidth="1"/>
    <col min="1053" max="1053" width="17" style="8" customWidth="1"/>
    <col min="1054" max="1293" width="9.1796875" style="8"/>
    <col min="1294" max="1294" width="10.81640625" style="8" customWidth="1"/>
    <col min="1295" max="1295" width="16.7265625" style="8" customWidth="1"/>
    <col min="1296" max="1296" width="15" style="8" customWidth="1"/>
    <col min="1297" max="1297" width="17" style="8" customWidth="1"/>
    <col min="1298" max="1298" width="15" style="8" customWidth="1"/>
    <col min="1299" max="1299" width="17" style="8" customWidth="1"/>
    <col min="1300" max="1300" width="15" style="8" customWidth="1"/>
    <col min="1301" max="1301" width="17" style="8" customWidth="1"/>
    <col min="1302" max="1302" width="15" style="8" customWidth="1"/>
    <col min="1303" max="1303" width="17" style="8" customWidth="1"/>
    <col min="1304" max="1304" width="15" style="8" customWidth="1"/>
    <col min="1305" max="1305" width="17" style="8" customWidth="1"/>
    <col min="1306" max="1306" width="15" style="8" customWidth="1"/>
    <col min="1307" max="1307" width="17" style="8" customWidth="1"/>
    <col min="1308" max="1308" width="15" style="8" customWidth="1"/>
    <col min="1309" max="1309" width="17" style="8" customWidth="1"/>
    <col min="1310" max="1549" width="9.1796875" style="8"/>
    <col min="1550" max="1550" width="10.81640625" style="8" customWidth="1"/>
    <col min="1551" max="1551" width="16.7265625" style="8" customWidth="1"/>
    <col min="1552" max="1552" width="15" style="8" customWidth="1"/>
    <col min="1553" max="1553" width="17" style="8" customWidth="1"/>
    <col min="1554" max="1554" width="15" style="8" customWidth="1"/>
    <col min="1555" max="1555" width="17" style="8" customWidth="1"/>
    <col min="1556" max="1556" width="15" style="8" customWidth="1"/>
    <col min="1557" max="1557" width="17" style="8" customWidth="1"/>
    <col min="1558" max="1558" width="15" style="8" customWidth="1"/>
    <col min="1559" max="1559" width="17" style="8" customWidth="1"/>
    <col min="1560" max="1560" width="15" style="8" customWidth="1"/>
    <col min="1561" max="1561" width="17" style="8" customWidth="1"/>
    <col min="1562" max="1562" width="15" style="8" customWidth="1"/>
    <col min="1563" max="1563" width="17" style="8" customWidth="1"/>
    <col min="1564" max="1564" width="15" style="8" customWidth="1"/>
    <col min="1565" max="1565" width="17" style="8" customWidth="1"/>
    <col min="1566" max="1805" width="9.1796875" style="8"/>
    <col min="1806" max="1806" width="10.81640625" style="8" customWidth="1"/>
    <col min="1807" max="1807" width="16.7265625" style="8" customWidth="1"/>
    <col min="1808" max="1808" width="15" style="8" customWidth="1"/>
    <col min="1809" max="1809" width="17" style="8" customWidth="1"/>
    <col min="1810" max="1810" width="15" style="8" customWidth="1"/>
    <col min="1811" max="1811" width="17" style="8" customWidth="1"/>
    <col min="1812" max="1812" width="15" style="8" customWidth="1"/>
    <col min="1813" max="1813" width="17" style="8" customWidth="1"/>
    <col min="1814" max="1814" width="15" style="8" customWidth="1"/>
    <col min="1815" max="1815" width="17" style="8" customWidth="1"/>
    <col min="1816" max="1816" width="15" style="8" customWidth="1"/>
    <col min="1817" max="1817" width="17" style="8" customWidth="1"/>
    <col min="1818" max="1818" width="15" style="8" customWidth="1"/>
    <col min="1819" max="1819" width="17" style="8" customWidth="1"/>
    <col min="1820" max="1820" width="15" style="8" customWidth="1"/>
    <col min="1821" max="1821" width="17" style="8" customWidth="1"/>
    <col min="1822" max="2061" width="9.1796875" style="8"/>
    <col min="2062" max="2062" width="10.81640625" style="8" customWidth="1"/>
    <col min="2063" max="2063" width="16.7265625" style="8" customWidth="1"/>
    <col min="2064" max="2064" width="15" style="8" customWidth="1"/>
    <col min="2065" max="2065" width="17" style="8" customWidth="1"/>
    <col min="2066" max="2066" width="15" style="8" customWidth="1"/>
    <col min="2067" max="2067" width="17" style="8" customWidth="1"/>
    <col min="2068" max="2068" width="15" style="8" customWidth="1"/>
    <col min="2069" max="2069" width="17" style="8" customWidth="1"/>
    <col min="2070" max="2070" width="15" style="8" customWidth="1"/>
    <col min="2071" max="2071" width="17" style="8" customWidth="1"/>
    <col min="2072" max="2072" width="15" style="8" customWidth="1"/>
    <col min="2073" max="2073" width="17" style="8" customWidth="1"/>
    <col min="2074" max="2074" width="15" style="8" customWidth="1"/>
    <col min="2075" max="2075" width="17" style="8" customWidth="1"/>
    <col min="2076" max="2076" width="15" style="8" customWidth="1"/>
    <col min="2077" max="2077" width="17" style="8" customWidth="1"/>
    <col min="2078" max="2317" width="9.1796875" style="8"/>
    <col min="2318" max="2318" width="10.81640625" style="8" customWidth="1"/>
    <col min="2319" max="2319" width="16.7265625" style="8" customWidth="1"/>
    <col min="2320" max="2320" width="15" style="8" customWidth="1"/>
    <col min="2321" max="2321" width="17" style="8" customWidth="1"/>
    <col min="2322" max="2322" width="15" style="8" customWidth="1"/>
    <col min="2323" max="2323" width="17" style="8" customWidth="1"/>
    <col min="2324" max="2324" width="15" style="8" customWidth="1"/>
    <col min="2325" max="2325" width="17" style="8" customWidth="1"/>
    <col min="2326" max="2326" width="15" style="8" customWidth="1"/>
    <col min="2327" max="2327" width="17" style="8" customWidth="1"/>
    <col min="2328" max="2328" width="15" style="8" customWidth="1"/>
    <col min="2329" max="2329" width="17" style="8" customWidth="1"/>
    <col min="2330" max="2330" width="15" style="8" customWidth="1"/>
    <col min="2331" max="2331" width="17" style="8" customWidth="1"/>
    <col min="2332" max="2332" width="15" style="8" customWidth="1"/>
    <col min="2333" max="2333" width="17" style="8" customWidth="1"/>
    <col min="2334" max="2573" width="9.1796875" style="8"/>
    <col min="2574" max="2574" width="10.81640625" style="8" customWidth="1"/>
    <col min="2575" max="2575" width="16.7265625" style="8" customWidth="1"/>
    <col min="2576" max="2576" width="15" style="8" customWidth="1"/>
    <col min="2577" max="2577" width="17" style="8" customWidth="1"/>
    <col min="2578" max="2578" width="15" style="8" customWidth="1"/>
    <col min="2579" max="2579" width="17" style="8" customWidth="1"/>
    <col min="2580" max="2580" width="15" style="8" customWidth="1"/>
    <col min="2581" max="2581" width="17" style="8" customWidth="1"/>
    <col min="2582" max="2582" width="15" style="8" customWidth="1"/>
    <col min="2583" max="2583" width="17" style="8" customWidth="1"/>
    <col min="2584" max="2584" width="15" style="8" customWidth="1"/>
    <col min="2585" max="2585" width="17" style="8" customWidth="1"/>
    <col min="2586" max="2586" width="15" style="8" customWidth="1"/>
    <col min="2587" max="2587" width="17" style="8" customWidth="1"/>
    <col min="2588" max="2588" width="15" style="8" customWidth="1"/>
    <col min="2589" max="2589" width="17" style="8" customWidth="1"/>
    <col min="2590" max="2829" width="9.1796875" style="8"/>
    <col min="2830" max="2830" width="10.81640625" style="8" customWidth="1"/>
    <col min="2831" max="2831" width="16.7265625" style="8" customWidth="1"/>
    <col min="2832" max="2832" width="15" style="8" customWidth="1"/>
    <col min="2833" max="2833" width="17" style="8" customWidth="1"/>
    <col min="2834" max="2834" width="15" style="8" customWidth="1"/>
    <col min="2835" max="2835" width="17" style="8" customWidth="1"/>
    <col min="2836" max="2836" width="15" style="8" customWidth="1"/>
    <col min="2837" max="2837" width="17" style="8" customWidth="1"/>
    <col min="2838" max="2838" width="15" style="8" customWidth="1"/>
    <col min="2839" max="2839" width="17" style="8" customWidth="1"/>
    <col min="2840" max="2840" width="15" style="8" customWidth="1"/>
    <col min="2841" max="2841" width="17" style="8" customWidth="1"/>
    <col min="2842" max="2842" width="15" style="8" customWidth="1"/>
    <col min="2843" max="2843" width="17" style="8" customWidth="1"/>
    <col min="2844" max="2844" width="15" style="8" customWidth="1"/>
    <col min="2845" max="2845" width="17" style="8" customWidth="1"/>
    <col min="2846" max="3085" width="9.1796875" style="8"/>
    <col min="3086" max="3086" width="10.81640625" style="8" customWidth="1"/>
    <col min="3087" max="3087" width="16.7265625" style="8" customWidth="1"/>
    <col min="3088" max="3088" width="15" style="8" customWidth="1"/>
    <col min="3089" max="3089" width="17" style="8" customWidth="1"/>
    <col min="3090" max="3090" width="15" style="8" customWidth="1"/>
    <col min="3091" max="3091" width="17" style="8" customWidth="1"/>
    <col min="3092" max="3092" width="15" style="8" customWidth="1"/>
    <col min="3093" max="3093" width="17" style="8" customWidth="1"/>
    <col min="3094" max="3094" width="15" style="8" customWidth="1"/>
    <col min="3095" max="3095" width="17" style="8" customWidth="1"/>
    <col min="3096" max="3096" width="15" style="8" customWidth="1"/>
    <col min="3097" max="3097" width="17" style="8" customWidth="1"/>
    <col min="3098" max="3098" width="15" style="8" customWidth="1"/>
    <col min="3099" max="3099" width="17" style="8" customWidth="1"/>
    <col min="3100" max="3100" width="15" style="8" customWidth="1"/>
    <col min="3101" max="3101" width="17" style="8" customWidth="1"/>
    <col min="3102" max="3341" width="9.1796875" style="8"/>
    <col min="3342" max="3342" width="10.81640625" style="8" customWidth="1"/>
    <col min="3343" max="3343" width="16.7265625" style="8" customWidth="1"/>
    <col min="3344" max="3344" width="15" style="8" customWidth="1"/>
    <col min="3345" max="3345" width="17" style="8" customWidth="1"/>
    <col min="3346" max="3346" width="15" style="8" customWidth="1"/>
    <col min="3347" max="3347" width="17" style="8" customWidth="1"/>
    <col min="3348" max="3348" width="15" style="8" customWidth="1"/>
    <col min="3349" max="3349" width="17" style="8" customWidth="1"/>
    <col min="3350" max="3350" width="15" style="8" customWidth="1"/>
    <col min="3351" max="3351" width="17" style="8" customWidth="1"/>
    <col min="3352" max="3352" width="15" style="8" customWidth="1"/>
    <col min="3353" max="3353" width="17" style="8" customWidth="1"/>
    <col min="3354" max="3354" width="15" style="8" customWidth="1"/>
    <col min="3355" max="3355" width="17" style="8" customWidth="1"/>
    <col min="3356" max="3356" width="15" style="8" customWidth="1"/>
    <col min="3357" max="3357" width="17" style="8" customWidth="1"/>
    <col min="3358" max="3597" width="9.1796875" style="8"/>
    <col min="3598" max="3598" width="10.81640625" style="8" customWidth="1"/>
    <col min="3599" max="3599" width="16.7265625" style="8" customWidth="1"/>
    <col min="3600" max="3600" width="15" style="8" customWidth="1"/>
    <col min="3601" max="3601" width="17" style="8" customWidth="1"/>
    <col min="3602" max="3602" width="15" style="8" customWidth="1"/>
    <col min="3603" max="3603" width="17" style="8" customWidth="1"/>
    <col min="3604" max="3604" width="15" style="8" customWidth="1"/>
    <col min="3605" max="3605" width="17" style="8" customWidth="1"/>
    <col min="3606" max="3606" width="15" style="8" customWidth="1"/>
    <col min="3607" max="3607" width="17" style="8" customWidth="1"/>
    <col min="3608" max="3608" width="15" style="8" customWidth="1"/>
    <col min="3609" max="3609" width="17" style="8" customWidth="1"/>
    <col min="3610" max="3610" width="15" style="8" customWidth="1"/>
    <col min="3611" max="3611" width="17" style="8" customWidth="1"/>
    <col min="3612" max="3612" width="15" style="8" customWidth="1"/>
    <col min="3613" max="3613" width="17" style="8" customWidth="1"/>
    <col min="3614" max="3853" width="9.1796875" style="8"/>
    <col min="3854" max="3854" width="10.81640625" style="8" customWidth="1"/>
    <col min="3855" max="3855" width="16.7265625" style="8" customWidth="1"/>
    <col min="3856" max="3856" width="15" style="8" customWidth="1"/>
    <col min="3857" max="3857" width="17" style="8" customWidth="1"/>
    <col min="3858" max="3858" width="15" style="8" customWidth="1"/>
    <col min="3859" max="3859" width="17" style="8" customWidth="1"/>
    <col min="3860" max="3860" width="15" style="8" customWidth="1"/>
    <col min="3861" max="3861" width="17" style="8" customWidth="1"/>
    <col min="3862" max="3862" width="15" style="8" customWidth="1"/>
    <col min="3863" max="3863" width="17" style="8" customWidth="1"/>
    <col min="3864" max="3864" width="15" style="8" customWidth="1"/>
    <col min="3865" max="3865" width="17" style="8" customWidth="1"/>
    <col min="3866" max="3866" width="15" style="8" customWidth="1"/>
    <col min="3867" max="3867" width="17" style="8" customWidth="1"/>
    <col min="3868" max="3868" width="15" style="8" customWidth="1"/>
    <col min="3869" max="3869" width="17" style="8" customWidth="1"/>
    <col min="3870" max="4109" width="9.1796875" style="8"/>
    <col min="4110" max="4110" width="10.81640625" style="8" customWidth="1"/>
    <col min="4111" max="4111" width="16.7265625" style="8" customWidth="1"/>
    <col min="4112" max="4112" width="15" style="8" customWidth="1"/>
    <col min="4113" max="4113" width="17" style="8" customWidth="1"/>
    <col min="4114" max="4114" width="15" style="8" customWidth="1"/>
    <col min="4115" max="4115" width="17" style="8" customWidth="1"/>
    <col min="4116" max="4116" width="15" style="8" customWidth="1"/>
    <col min="4117" max="4117" width="17" style="8" customWidth="1"/>
    <col min="4118" max="4118" width="15" style="8" customWidth="1"/>
    <col min="4119" max="4119" width="17" style="8" customWidth="1"/>
    <col min="4120" max="4120" width="15" style="8" customWidth="1"/>
    <col min="4121" max="4121" width="17" style="8" customWidth="1"/>
    <col min="4122" max="4122" width="15" style="8" customWidth="1"/>
    <col min="4123" max="4123" width="17" style="8" customWidth="1"/>
    <col min="4124" max="4124" width="15" style="8" customWidth="1"/>
    <col min="4125" max="4125" width="17" style="8" customWidth="1"/>
    <col min="4126" max="4365" width="9.1796875" style="8"/>
    <col min="4366" max="4366" width="10.81640625" style="8" customWidth="1"/>
    <col min="4367" max="4367" width="16.7265625" style="8" customWidth="1"/>
    <col min="4368" max="4368" width="15" style="8" customWidth="1"/>
    <col min="4369" max="4369" width="17" style="8" customWidth="1"/>
    <col min="4370" max="4370" width="15" style="8" customWidth="1"/>
    <col min="4371" max="4371" width="17" style="8" customWidth="1"/>
    <col min="4372" max="4372" width="15" style="8" customWidth="1"/>
    <col min="4373" max="4373" width="17" style="8" customWidth="1"/>
    <col min="4374" max="4374" width="15" style="8" customWidth="1"/>
    <col min="4375" max="4375" width="17" style="8" customWidth="1"/>
    <col min="4376" max="4376" width="15" style="8" customWidth="1"/>
    <col min="4377" max="4377" width="17" style="8" customWidth="1"/>
    <col min="4378" max="4378" width="15" style="8" customWidth="1"/>
    <col min="4379" max="4379" width="17" style="8" customWidth="1"/>
    <col min="4380" max="4380" width="15" style="8" customWidth="1"/>
    <col min="4381" max="4381" width="17" style="8" customWidth="1"/>
    <col min="4382" max="4621" width="9.1796875" style="8"/>
    <col min="4622" max="4622" width="10.81640625" style="8" customWidth="1"/>
    <col min="4623" max="4623" width="16.7265625" style="8" customWidth="1"/>
    <col min="4624" max="4624" width="15" style="8" customWidth="1"/>
    <col min="4625" max="4625" width="17" style="8" customWidth="1"/>
    <col min="4626" max="4626" width="15" style="8" customWidth="1"/>
    <col min="4627" max="4627" width="17" style="8" customWidth="1"/>
    <col min="4628" max="4628" width="15" style="8" customWidth="1"/>
    <col min="4629" max="4629" width="17" style="8" customWidth="1"/>
    <col min="4630" max="4630" width="15" style="8" customWidth="1"/>
    <col min="4631" max="4631" width="17" style="8" customWidth="1"/>
    <col min="4632" max="4632" width="15" style="8" customWidth="1"/>
    <col min="4633" max="4633" width="17" style="8" customWidth="1"/>
    <col min="4634" max="4634" width="15" style="8" customWidth="1"/>
    <col min="4635" max="4635" width="17" style="8" customWidth="1"/>
    <col min="4636" max="4636" width="15" style="8" customWidth="1"/>
    <col min="4637" max="4637" width="17" style="8" customWidth="1"/>
    <col min="4638" max="4877" width="9.1796875" style="8"/>
    <col min="4878" max="4878" width="10.81640625" style="8" customWidth="1"/>
    <col min="4879" max="4879" width="16.7265625" style="8" customWidth="1"/>
    <col min="4880" max="4880" width="15" style="8" customWidth="1"/>
    <col min="4881" max="4881" width="17" style="8" customWidth="1"/>
    <col min="4882" max="4882" width="15" style="8" customWidth="1"/>
    <col min="4883" max="4883" width="17" style="8" customWidth="1"/>
    <col min="4884" max="4884" width="15" style="8" customWidth="1"/>
    <col min="4885" max="4885" width="17" style="8" customWidth="1"/>
    <col min="4886" max="4886" width="15" style="8" customWidth="1"/>
    <col min="4887" max="4887" width="17" style="8" customWidth="1"/>
    <col min="4888" max="4888" width="15" style="8" customWidth="1"/>
    <col min="4889" max="4889" width="17" style="8" customWidth="1"/>
    <col min="4890" max="4890" width="15" style="8" customWidth="1"/>
    <col min="4891" max="4891" width="17" style="8" customWidth="1"/>
    <col min="4892" max="4892" width="15" style="8" customWidth="1"/>
    <col min="4893" max="4893" width="17" style="8" customWidth="1"/>
    <col min="4894" max="5133" width="9.1796875" style="8"/>
    <col min="5134" max="5134" width="10.81640625" style="8" customWidth="1"/>
    <col min="5135" max="5135" width="16.7265625" style="8" customWidth="1"/>
    <col min="5136" max="5136" width="15" style="8" customWidth="1"/>
    <col min="5137" max="5137" width="17" style="8" customWidth="1"/>
    <col min="5138" max="5138" width="15" style="8" customWidth="1"/>
    <col min="5139" max="5139" width="17" style="8" customWidth="1"/>
    <col min="5140" max="5140" width="15" style="8" customWidth="1"/>
    <col min="5141" max="5141" width="17" style="8" customWidth="1"/>
    <col min="5142" max="5142" width="15" style="8" customWidth="1"/>
    <col min="5143" max="5143" width="17" style="8" customWidth="1"/>
    <col min="5144" max="5144" width="15" style="8" customWidth="1"/>
    <col min="5145" max="5145" width="17" style="8" customWidth="1"/>
    <col min="5146" max="5146" width="15" style="8" customWidth="1"/>
    <col min="5147" max="5147" width="17" style="8" customWidth="1"/>
    <col min="5148" max="5148" width="15" style="8" customWidth="1"/>
    <col min="5149" max="5149" width="17" style="8" customWidth="1"/>
    <col min="5150" max="5389" width="9.1796875" style="8"/>
    <col min="5390" max="5390" width="10.81640625" style="8" customWidth="1"/>
    <col min="5391" max="5391" width="16.7265625" style="8" customWidth="1"/>
    <col min="5392" max="5392" width="15" style="8" customWidth="1"/>
    <col min="5393" max="5393" width="17" style="8" customWidth="1"/>
    <col min="5394" max="5394" width="15" style="8" customWidth="1"/>
    <col min="5395" max="5395" width="17" style="8" customWidth="1"/>
    <col min="5396" max="5396" width="15" style="8" customWidth="1"/>
    <col min="5397" max="5397" width="17" style="8" customWidth="1"/>
    <col min="5398" max="5398" width="15" style="8" customWidth="1"/>
    <col min="5399" max="5399" width="17" style="8" customWidth="1"/>
    <col min="5400" max="5400" width="15" style="8" customWidth="1"/>
    <col min="5401" max="5401" width="17" style="8" customWidth="1"/>
    <col min="5402" max="5402" width="15" style="8" customWidth="1"/>
    <col min="5403" max="5403" width="17" style="8" customWidth="1"/>
    <col min="5404" max="5404" width="15" style="8" customWidth="1"/>
    <col min="5405" max="5405" width="17" style="8" customWidth="1"/>
    <col min="5406" max="5645" width="9.1796875" style="8"/>
    <col min="5646" max="5646" width="10.81640625" style="8" customWidth="1"/>
    <col min="5647" max="5647" width="16.7265625" style="8" customWidth="1"/>
    <col min="5648" max="5648" width="15" style="8" customWidth="1"/>
    <col min="5649" max="5649" width="17" style="8" customWidth="1"/>
    <col min="5650" max="5650" width="15" style="8" customWidth="1"/>
    <col min="5651" max="5651" width="17" style="8" customWidth="1"/>
    <col min="5652" max="5652" width="15" style="8" customWidth="1"/>
    <col min="5653" max="5653" width="17" style="8" customWidth="1"/>
    <col min="5654" max="5654" width="15" style="8" customWidth="1"/>
    <col min="5655" max="5655" width="17" style="8" customWidth="1"/>
    <col min="5656" max="5656" width="15" style="8" customWidth="1"/>
    <col min="5657" max="5657" width="17" style="8" customWidth="1"/>
    <col min="5658" max="5658" width="15" style="8" customWidth="1"/>
    <col min="5659" max="5659" width="17" style="8" customWidth="1"/>
    <col min="5660" max="5660" width="15" style="8" customWidth="1"/>
    <col min="5661" max="5661" width="17" style="8" customWidth="1"/>
    <col min="5662" max="5901" width="9.1796875" style="8"/>
    <col min="5902" max="5902" width="10.81640625" style="8" customWidth="1"/>
    <col min="5903" max="5903" width="16.7265625" style="8" customWidth="1"/>
    <col min="5904" max="5904" width="15" style="8" customWidth="1"/>
    <col min="5905" max="5905" width="17" style="8" customWidth="1"/>
    <col min="5906" max="5906" width="15" style="8" customWidth="1"/>
    <col min="5907" max="5907" width="17" style="8" customWidth="1"/>
    <col min="5908" max="5908" width="15" style="8" customWidth="1"/>
    <col min="5909" max="5909" width="17" style="8" customWidth="1"/>
    <col min="5910" max="5910" width="15" style="8" customWidth="1"/>
    <col min="5911" max="5911" width="17" style="8" customWidth="1"/>
    <col min="5912" max="5912" width="15" style="8" customWidth="1"/>
    <col min="5913" max="5913" width="17" style="8" customWidth="1"/>
    <col min="5914" max="5914" width="15" style="8" customWidth="1"/>
    <col min="5915" max="5915" width="17" style="8" customWidth="1"/>
    <col min="5916" max="5916" width="15" style="8" customWidth="1"/>
    <col min="5917" max="5917" width="17" style="8" customWidth="1"/>
    <col min="5918" max="6157" width="9.1796875" style="8"/>
    <col min="6158" max="6158" width="10.81640625" style="8" customWidth="1"/>
    <col min="6159" max="6159" width="16.7265625" style="8" customWidth="1"/>
    <col min="6160" max="6160" width="15" style="8" customWidth="1"/>
    <col min="6161" max="6161" width="17" style="8" customWidth="1"/>
    <col min="6162" max="6162" width="15" style="8" customWidth="1"/>
    <col min="6163" max="6163" width="17" style="8" customWidth="1"/>
    <col min="6164" max="6164" width="15" style="8" customWidth="1"/>
    <col min="6165" max="6165" width="17" style="8" customWidth="1"/>
    <col min="6166" max="6166" width="15" style="8" customWidth="1"/>
    <col min="6167" max="6167" width="17" style="8" customWidth="1"/>
    <col min="6168" max="6168" width="15" style="8" customWidth="1"/>
    <col min="6169" max="6169" width="17" style="8" customWidth="1"/>
    <col min="6170" max="6170" width="15" style="8" customWidth="1"/>
    <col min="6171" max="6171" width="17" style="8" customWidth="1"/>
    <col min="6172" max="6172" width="15" style="8" customWidth="1"/>
    <col min="6173" max="6173" width="17" style="8" customWidth="1"/>
    <col min="6174" max="6413" width="9.1796875" style="8"/>
    <col min="6414" max="6414" width="10.81640625" style="8" customWidth="1"/>
    <col min="6415" max="6415" width="16.7265625" style="8" customWidth="1"/>
    <col min="6416" max="6416" width="15" style="8" customWidth="1"/>
    <col min="6417" max="6417" width="17" style="8" customWidth="1"/>
    <col min="6418" max="6418" width="15" style="8" customWidth="1"/>
    <col min="6419" max="6419" width="17" style="8" customWidth="1"/>
    <col min="6420" max="6420" width="15" style="8" customWidth="1"/>
    <col min="6421" max="6421" width="17" style="8" customWidth="1"/>
    <col min="6422" max="6422" width="15" style="8" customWidth="1"/>
    <col min="6423" max="6423" width="17" style="8" customWidth="1"/>
    <col min="6424" max="6424" width="15" style="8" customWidth="1"/>
    <col min="6425" max="6425" width="17" style="8" customWidth="1"/>
    <col min="6426" max="6426" width="15" style="8" customWidth="1"/>
    <col min="6427" max="6427" width="17" style="8" customWidth="1"/>
    <col min="6428" max="6428" width="15" style="8" customWidth="1"/>
    <col min="6429" max="6429" width="17" style="8" customWidth="1"/>
    <col min="6430" max="6669" width="9.1796875" style="8"/>
    <col min="6670" max="6670" width="10.81640625" style="8" customWidth="1"/>
    <col min="6671" max="6671" width="16.7265625" style="8" customWidth="1"/>
    <col min="6672" max="6672" width="15" style="8" customWidth="1"/>
    <col min="6673" max="6673" width="17" style="8" customWidth="1"/>
    <col min="6674" max="6674" width="15" style="8" customWidth="1"/>
    <col min="6675" max="6675" width="17" style="8" customWidth="1"/>
    <col min="6676" max="6676" width="15" style="8" customWidth="1"/>
    <col min="6677" max="6677" width="17" style="8" customWidth="1"/>
    <col min="6678" max="6678" width="15" style="8" customWidth="1"/>
    <col min="6679" max="6679" width="17" style="8" customWidth="1"/>
    <col min="6680" max="6680" width="15" style="8" customWidth="1"/>
    <col min="6681" max="6681" width="17" style="8" customWidth="1"/>
    <col min="6682" max="6682" width="15" style="8" customWidth="1"/>
    <col min="6683" max="6683" width="17" style="8" customWidth="1"/>
    <col min="6684" max="6684" width="15" style="8" customWidth="1"/>
    <col min="6685" max="6685" width="17" style="8" customWidth="1"/>
    <col min="6686" max="6925" width="9.1796875" style="8"/>
    <col min="6926" max="6926" width="10.81640625" style="8" customWidth="1"/>
    <col min="6927" max="6927" width="16.7265625" style="8" customWidth="1"/>
    <col min="6928" max="6928" width="15" style="8" customWidth="1"/>
    <col min="6929" max="6929" width="17" style="8" customWidth="1"/>
    <col min="6930" max="6930" width="15" style="8" customWidth="1"/>
    <col min="6931" max="6931" width="17" style="8" customWidth="1"/>
    <col min="6932" max="6932" width="15" style="8" customWidth="1"/>
    <col min="6933" max="6933" width="17" style="8" customWidth="1"/>
    <col min="6934" max="6934" width="15" style="8" customWidth="1"/>
    <col min="6935" max="6935" width="17" style="8" customWidth="1"/>
    <col min="6936" max="6936" width="15" style="8" customWidth="1"/>
    <col min="6937" max="6937" width="17" style="8" customWidth="1"/>
    <col min="6938" max="6938" width="15" style="8" customWidth="1"/>
    <col min="6939" max="6939" width="17" style="8" customWidth="1"/>
    <col min="6940" max="6940" width="15" style="8" customWidth="1"/>
    <col min="6941" max="6941" width="17" style="8" customWidth="1"/>
    <col min="6942" max="7181" width="9.1796875" style="8"/>
    <col min="7182" max="7182" width="10.81640625" style="8" customWidth="1"/>
    <col min="7183" max="7183" width="16.7265625" style="8" customWidth="1"/>
    <col min="7184" max="7184" width="15" style="8" customWidth="1"/>
    <col min="7185" max="7185" width="17" style="8" customWidth="1"/>
    <col min="7186" max="7186" width="15" style="8" customWidth="1"/>
    <col min="7187" max="7187" width="17" style="8" customWidth="1"/>
    <col min="7188" max="7188" width="15" style="8" customWidth="1"/>
    <col min="7189" max="7189" width="17" style="8" customWidth="1"/>
    <col min="7190" max="7190" width="15" style="8" customWidth="1"/>
    <col min="7191" max="7191" width="17" style="8" customWidth="1"/>
    <col min="7192" max="7192" width="15" style="8" customWidth="1"/>
    <col min="7193" max="7193" width="17" style="8" customWidth="1"/>
    <col min="7194" max="7194" width="15" style="8" customWidth="1"/>
    <col min="7195" max="7195" width="17" style="8" customWidth="1"/>
    <col min="7196" max="7196" width="15" style="8" customWidth="1"/>
    <col min="7197" max="7197" width="17" style="8" customWidth="1"/>
    <col min="7198" max="7437" width="9.1796875" style="8"/>
    <col min="7438" max="7438" width="10.81640625" style="8" customWidth="1"/>
    <col min="7439" max="7439" width="16.7265625" style="8" customWidth="1"/>
    <col min="7440" max="7440" width="15" style="8" customWidth="1"/>
    <col min="7441" max="7441" width="17" style="8" customWidth="1"/>
    <col min="7442" max="7442" width="15" style="8" customWidth="1"/>
    <col min="7443" max="7443" width="17" style="8" customWidth="1"/>
    <col min="7444" max="7444" width="15" style="8" customWidth="1"/>
    <col min="7445" max="7445" width="17" style="8" customWidth="1"/>
    <col min="7446" max="7446" width="15" style="8" customWidth="1"/>
    <col min="7447" max="7447" width="17" style="8" customWidth="1"/>
    <col min="7448" max="7448" width="15" style="8" customWidth="1"/>
    <col min="7449" max="7449" width="17" style="8" customWidth="1"/>
    <col min="7450" max="7450" width="15" style="8" customWidth="1"/>
    <col min="7451" max="7451" width="17" style="8" customWidth="1"/>
    <col min="7452" max="7452" width="15" style="8" customWidth="1"/>
    <col min="7453" max="7453" width="17" style="8" customWidth="1"/>
    <col min="7454" max="7693" width="9.1796875" style="8"/>
    <col min="7694" max="7694" width="10.81640625" style="8" customWidth="1"/>
    <col min="7695" max="7695" width="16.7265625" style="8" customWidth="1"/>
    <col min="7696" max="7696" width="15" style="8" customWidth="1"/>
    <col min="7697" max="7697" width="17" style="8" customWidth="1"/>
    <col min="7698" max="7698" width="15" style="8" customWidth="1"/>
    <col min="7699" max="7699" width="17" style="8" customWidth="1"/>
    <col min="7700" max="7700" width="15" style="8" customWidth="1"/>
    <col min="7701" max="7701" width="17" style="8" customWidth="1"/>
    <col min="7702" max="7702" width="15" style="8" customWidth="1"/>
    <col min="7703" max="7703" width="17" style="8" customWidth="1"/>
    <col min="7704" max="7704" width="15" style="8" customWidth="1"/>
    <col min="7705" max="7705" width="17" style="8" customWidth="1"/>
    <col min="7706" max="7706" width="15" style="8" customWidth="1"/>
    <col min="7707" max="7707" width="17" style="8" customWidth="1"/>
    <col min="7708" max="7708" width="15" style="8" customWidth="1"/>
    <col min="7709" max="7709" width="17" style="8" customWidth="1"/>
    <col min="7710" max="7949" width="9.1796875" style="8"/>
    <col min="7950" max="7950" width="10.81640625" style="8" customWidth="1"/>
    <col min="7951" max="7951" width="16.7265625" style="8" customWidth="1"/>
    <col min="7952" max="7952" width="15" style="8" customWidth="1"/>
    <col min="7953" max="7953" width="17" style="8" customWidth="1"/>
    <col min="7954" max="7954" width="15" style="8" customWidth="1"/>
    <col min="7955" max="7955" width="17" style="8" customWidth="1"/>
    <col min="7956" max="7956" width="15" style="8" customWidth="1"/>
    <col min="7957" max="7957" width="17" style="8" customWidth="1"/>
    <col min="7958" max="7958" width="15" style="8" customWidth="1"/>
    <col min="7959" max="7959" width="17" style="8" customWidth="1"/>
    <col min="7960" max="7960" width="15" style="8" customWidth="1"/>
    <col min="7961" max="7961" width="17" style="8" customWidth="1"/>
    <col min="7962" max="7962" width="15" style="8" customWidth="1"/>
    <col min="7963" max="7963" width="17" style="8" customWidth="1"/>
    <col min="7964" max="7964" width="15" style="8" customWidth="1"/>
    <col min="7965" max="7965" width="17" style="8" customWidth="1"/>
    <col min="7966" max="8205" width="9.1796875" style="8"/>
    <col min="8206" max="8206" width="10.81640625" style="8" customWidth="1"/>
    <col min="8207" max="8207" width="16.7265625" style="8" customWidth="1"/>
    <col min="8208" max="8208" width="15" style="8" customWidth="1"/>
    <col min="8209" max="8209" width="17" style="8" customWidth="1"/>
    <col min="8210" max="8210" width="15" style="8" customWidth="1"/>
    <col min="8211" max="8211" width="17" style="8" customWidth="1"/>
    <col min="8212" max="8212" width="15" style="8" customWidth="1"/>
    <col min="8213" max="8213" width="17" style="8" customWidth="1"/>
    <col min="8214" max="8214" width="15" style="8" customWidth="1"/>
    <col min="8215" max="8215" width="17" style="8" customWidth="1"/>
    <col min="8216" max="8216" width="15" style="8" customWidth="1"/>
    <col min="8217" max="8217" width="17" style="8" customWidth="1"/>
    <col min="8218" max="8218" width="15" style="8" customWidth="1"/>
    <col min="8219" max="8219" width="17" style="8" customWidth="1"/>
    <col min="8220" max="8220" width="15" style="8" customWidth="1"/>
    <col min="8221" max="8221" width="17" style="8" customWidth="1"/>
    <col min="8222" max="8461" width="9.1796875" style="8"/>
    <col min="8462" max="8462" width="10.81640625" style="8" customWidth="1"/>
    <col min="8463" max="8463" width="16.7265625" style="8" customWidth="1"/>
    <col min="8464" max="8464" width="15" style="8" customWidth="1"/>
    <col min="8465" max="8465" width="17" style="8" customWidth="1"/>
    <col min="8466" max="8466" width="15" style="8" customWidth="1"/>
    <col min="8467" max="8467" width="17" style="8" customWidth="1"/>
    <col min="8468" max="8468" width="15" style="8" customWidth="1"/>
    <col min="8469" max="8469" width="17" style="8" customWidth="1"/>
    <col min="8470" max="8470" width="15" style="8" customWidth="1"/>
    <col min="8471" max="8471" width="17" style="8" customWidth="1"/>
    <col min="8472" max="8472" width="15" style="8" customWidth="1"/>
    <col min="8473" max="8473" width="17" style="8" customWidth="1"/>
    <col min="8474" max="8474" width="15" style="8" customWidth="1"/>
    <col min="8475" max="8475" width="17" style="8" customWidth="1"/>
    <col min="8476" max="8476" width="15" style="8" customWidth="1"/>
    <col min="8477" max="8477" width="17" style="8" customWidth="1"/>
    <col min="8478" max="8717" width="9.1796875" style="8"/>
    <col min="8718" max="8718" width="10.81640625" style="8" customWidth="1"/>
    <col min="8719" max="8719" width="16.7265625" style="8" customWidth="1"/>
    <col min="8720" max="8720" width="15" style="8" customWidth="1"/>
    <col min="8721" max="8721" width="17" style="8" customWidth="1"/>
    <col min="8722" max="8722" width="15" style="8" customWidth="1"/>
    <col min="8723" max="8723" width="17" style="8" customWidth="1"/>
    <col min="8724" max="8724" width="15" style="8" customWidth="1"/>
    <col min="8725" max="8725" width="17" style="8" customWidth="1"/>
    <col min="8726" max="8726" width="15" style="8" customWidth="1"/>
    <col min="8727" max="8727" width="17" style="8" customWidth="1"/>
    <col min="8728" max="8728" width="15" style="8" customWidth="1"/>
    <col min="8729" max="8729" width="17" style="8" customWidth="1"/>
    <col min="8730" max="8730" width="15" style="8" customWidth="1"/>
    <col min="8731" max="8731" width="17" style="8" customWidth="1"/>
    <col min="8732" max="8732" width="15" style="8" customWidth="1"/>
    <col min="8733" max="8733" width="17" style="8" customWidth="1"/>
    <col min="8734" max="8973" width="9.1796875" style="8"/>
    <col min="8974" max="8974" width="10.81640625" style="8" customWidth="1"/>
    <col min="8975" max="8975" width="16.7265625" style="8" customWidth="1"/>
    <col min="8976" max="8976" width="15" style="8" customWidth="1"/>
    <col min="8977" max="8977" width="17" style="8" customWidth="1"/>
    <col min="8978" max="8978" width="15" style="8" customWidth="1"/>
    <col min="8979" max="8979" width="17" style="8" customWidth="1"/>
    <col min="8980" max="8980" width="15" style="8" customWidth="1"/>
    <col min="8981" max="8981" width="17" style="8" customWidth="1"/>
    <col min="8982" max="8982" width="15" style="8" customWidth="1"/>
    <col min="8983" max="8983" width="17" style="8" customWidth="1"/>
    <col min="8984" max="8984" width="15" style="8" customWidth="1"/>
    <col min="8985" max="8985" width="17" style="8" customWidth="1"/>
    <col min="8986" max="8986" width="15" style="8" customWidth="1"/>
    <col min="8987" max="8987" width="17" style="8" customWidth="1"/>
    <col min="8988" max="8988" width="15" style="8" customWidth="1"/>
    <col min="8989" max="8989" width="17" style="8" customWidth="1"/>
    <col min="8990" max="9229" width="9.1796875" style="8"/>
    <col min="9230" max="9230" width="10.81640625" style="8" customWidth="1"/>
    <col min="9231" max="9231" width="16.7265625" style="8" customWidth="1"/>
    <col min="9232" max="9232" width="15" style="8" customWidth="1"/>
    <col min="9233" max="9233" width="17" style="8" customWidth="1"/>
    <col min="9234" max="9234" width="15" style="8" customWidth="1"/>
    <col min="9235" max="9235" width="17" style="8" customWidth="1"/>
    <col min="9236" max="9236" width="15" style="8" customWidth="1"/>
    <col min="9237" max="9237" width="17" style="8" customWidth="1"/>
    <col min="9238" max="9238" width="15" style="8" customWidth="1"/>
    <col min="9239" max="9239" width="17" style="8" customWidth="1"/>
    <col min="9240" max="9240" width="15" style="8" customWidth="1"/>
    <col min="9241" max="9241" width="17" style="8" customWidth="1"/>
    <col min="9242" max="9242" width="15" style="8" customWidth="1"/>
    <col min="9243" max="9243" width="17" style="8" customWidth="1"/>
    <col min="9244" max="9244" width="15" style="8" customWidth="1"/>
    <col min="9245" max="9245" width="17" style="8" customWidth="1"/>
    <col min="9246" max="9485" width="9.1796875" style="8"/>
    <col min="9486" max="9486" width="10.81640625" style="8" customWidth="1"/>
    <col min="9487" max="9487" width="16.7265625" style="8" customWidth="1"/>
    <col min="9488" max="9488" width="15" style="8" customWidth="1"/>
    <col min="9489" max="9489" width="17" style="8" customWidth="1"/>
    <col min="9490" max="9490" width="15" style="8" customWidth="1"/>
    <col min="9491" max="9491" width="17" style="8" customWidth="1"/>
    <col min="9492" max="9492" width="15" style="8" customWidth="1"/>
    <col min="9493" max="9493" width="17" style="8" customWidth="1"/>
    <col min="9494" max="9494" width="15" style="8" customWidth="1"/>
    <col min="9495" max="9495" width="17" style="8" customWidth="1"/>
    <col min="9496" max="9496" width="15" style="8" customWidth="1"/>
    <col min="9497" max="9497" width="17" style="8" customWidth="1"/>
    <col min="9498" max="9498" width="15" style="8" customWidth="1"/>
    <col min="9499" max="9499" width="17" style="8" customWidth="1"/>
    <col min="9500" max="9500" width="15" style="8" customWidth="1"/>
    <col min="9501" max="9501" width="17" style="8" customWidth="1"/>
    <col min="9502" max="9741" width="9.1796875" style="8"/>
    <col min="9742" max="9742" width="10.81640625" style="8" customWidth="1"/>
    <col min="9743" max="9743" width="16.7265625" style="8" customWidth="1"/>
    <col min="9744" max="9744" width="15" style="8" customWidth="1"/>
    <col min="9745" max="9745" width="17" style="8" customWidth="1"/>
    <col min="9746" max="9746" width="15" style="8" customWidth="1"/>
    <col min="9747" max="9747" width="17" style="8" customWidth="1"/>
    <col min="9748" max="9748" width="15" style="8" customWidth="1"/>
    <col min="9749" max="9749" width="17" style="8" customWidth="1"/>
    <col min="9750" max="9750" width="15" style="8" customWidth="1"/>
    <col min="9751" max="9751" width="17" style="8" customWidth="1"/>
    <col min="9752" max="9752" width="15" style="8" customWidth="1"/>
    <col min="9753" max="9753" width="17" style="8" customWidth="1"/>
    <col min="9754" max="9754" width="15" style="8" customWidth="1"/>
    <col min="9755" max="9755" width="17" style="8" customWidth="1"/>
    <col min="9756" max="9756" width="15" style="8" customWidth="1"/>
    <col min="9757" max="9757" width="17" style="8" customWidth="1"/>
    <col min="9758" max="9997" width="9.1796875" style="8"/>
    <col min="9998" max="9998" width="10.81640625" style="8" customWidth="1"/>
    <col min="9999" max="9999" width="16.7265625" style="8" customWidth="1"/>
    <col min="10000" max="10000" width="15" style="8" customWidth="1"/>
    <col min="10001" max="10001" width="17" style="8" customWidth="1"/>
    <col min="10002" max="10002" width="15" style="8" customWidth="1"/>
    <col min="10003" max="10003" width="17" style="8" customWidth="1"/>
    <col min="10004" max="10004" width="15" style="8" customWidth="1"/>
    <col min="10005" max="10005" width="17" style="8" customWidth="1"/>
    <col min="10006" max="10006" width="15" style="8" customWidth="1"/>
    <col min="10007" max="10007" width="17" style="8" customWidth="1"/>
    <col min="10008" max="10008" width="15" style="8" customWidth="1"/>
    <col min="10009" max="10009" width="17" style="8" customWidth="1"/>
    <col min="10010" max="10010" width="15" style="8" customWidth="1"/>
    <col min="10011" max="10011" width="17" style="8" customWidth="1"/>
    <col min="10012" max="10012" width="15" style="8" customWidth="1"/>
    <col min="10013" max="10013" width="17" style="8" customWidth="1"/>
    <col min="10014" max="10253" width="9.1796875" style="8"/>
    <col min="10254" max="10254" width="10.81640625" style="8" customWidth="1"/>
    <col min="10255" max="10255" width="16.7265625" style="8" customWidth="1"/>
    <col min="10256" max="10256" width="15" style="8" customWidth="1"/>
    <col min="10257" max="10257" width="17" style="8" customWidth="1"/>
    <col min="10258" max="10258" width="15" style="8" customWidth="1"/>
    <col min="10259" max="10259" width="17" style="8" customWidth="1"/>
    <col min="10260" max="10260" width="15" style="8" customWidth="1"/>
    <col min="10261" max="10261" width="17" style="8" customWidth="1"/>
    <col min="10262" max="10262" width="15" style="8" customWidth="1"/>
    <col min="10263" max="10263" width="17" style="8" customWidth="1"/>
    <col min="10264" max="10264" width="15" style="8" customWidth="1"/>
    <col min="10265" max="10265" width="17" style="8" customWidth="1"/>
    <col min="10266" max="10266" width="15" style="8" customWidth="1"/>
    <col min="10267" max="10267" width="17" style="8" customWidth="1"/>
    <col min="10268" max="10268" width="15" style="8" customWidth="1"/>
    <col min="10269" max="10269" width="17" style="8" customWidth="1"/>
    <col min="10270" max="10509" width="9.1796875" style="8"/>
    <col min="10510" max="10510" width="10.81640625" style="8" customWidth="1"/>
    <col min="10511" max="10511" width="16.7265625" style="8" customWidth="1"/>
    <col min="10512" max="10512" width="15" style="8" customWidth="1"/>
    <col min="10513" max="10513" width="17" style="8" customWidth="1"/>
    <col min="10514" max="10514" width="15" style="8" customWidth="1"/>
    <col min="10515" max="10515" width="17" style="8" customWidth="1"/>
    <col min="10516" max="10516" width="15" style="8" customWidth="1"/>
    <col min="10517" max="10517" width="17" style="8" customWidth="1"/>
    <col min="10518" max="10518" width="15" style="8" customWidth="1"/>
    <col min="10519" max="10519" width="17" style="8" customWidth="1"/>
    <col min="10520" max="10520" width="15" style="8" customWidth="1"/>
    <col min="10521" max="10521" width="17" style="8" customWidth="1"/>
    <col min="10522" max="10522" width="15" style="8" customWidth="1"/>
    <col min="10523" max="10523" width="17" style="8" customWidth="1"/>
    <col min="10524" max="10524" width="15" style="8" customWidth="1"/>
    <col min="10525" max="10525" width="17" style="8" customWidth="1"/>
    <col min="10526" max="10765" width="9.1796875" style="8"/>
    <col min="10766" max="10766" width="10.81640625" style="8" customWidth="1"/>
    <col min="10767" max="10767" width="16.7265625" style="8" customWidth="1"/>
    <col min="10768" max="10768" width="15" style="8" customWidth="1"/>
    <col min="10769" max="10769" width="17" style="8" customWidth="1"/>
    <col min="10770" max="10770" width="15" style="8" customWidth="1"/>
    <col min="10771" max="10771" width="17" style="8" customWidth="1"/>
    <col min="10772" max="10772" width="15" style="8" customWidth="1"/>
    <col min="10773" max="10773" width="17" style="8" customWidth="1"/>
    <col min="10774" max="10774" width="15" style="8" customWidth="1"/>
    <col min="10775" max="10775" width="17" style="8" customWidth="1"/>
    <col min="10776" max="10776" width="15" style="8" customWidth="1"/>
    <col min="10777" max="10777" width="17" style="8" customWidth="1"/>
    <col min="10778" max="10778" width="15" style="8" customWidth="1"/>
    <col min="10779" max="10779" width="17" style="8" customWidth="1"/>
    <col min="10780" max="10780" width="15" style="8" customWidth="1"/>
    <col min="10781" max="10781" width="17" style="8" customWidth="1"/>
    <col min="10782" max="11021" width="9.1796875" style="8"/>
    <col min="11022" max="11022" width="10.81640625" style="8" customWidth="1"/>
    <col min="11023" max="11023" width="16.7265625" style="8" customWidth="1"/>
    <col min="11024" max="11024" width="15" style="8" customWidth="1"/>
    <col min="11025" max="11025" width="17" style="8" customWidth="1"/>
    <col min="11026" max="11026" width="15" style="8" customWidth="1"/>
    <col min="11027" max="11027" width="17" style="8" customWidth="1"/>
    <col min="11028" max="11028" width="15" style="8" customWidth="1"/>
    <col min="11029" max="11029" width="17" style="8" customWidth="1"/>
    <col min="11030" max="11030" width="15" style="8" customWidth="1"/>
    <col min="11031" max="11031" width="17" style="8" customWidth="1"/>
    <col min="11032" max="11032" width="15" style="8" customWidth="1"/>
    <col min="11033" max="11033" width="17" style="8" customWidth="1"/>
    <col min="11034" max="11034" width="15" style="8" customWidth="1"/>
    <col min="11035" max="11035" width="17" style="8" customWidth="1"/>
    <col min="11036" max="11036" width="15" style="8" customWidth="1"/>
    <col min="11037" max="11037" width="17" style="8" customWidth="1"/>
    <col min="11038" max="11277" width="9.1796875" style="8"/>
    <col min="11278" max="11278" width="10.81640625" style="8" customWidth="1"/>
    <col min="11279" max="11279" width="16.7265625" style="8" customWidth="1"/>
    <col min="11280" max="11280" width="15" style="8" customWidth="1"/>
    <col min="11281" max="11281" width="17" style="8" customWidth="1"/>
    <col min="11282" max="11282" width="15" style="8" customWidth="1"/>
    <col min="11283" max="11283" width="17" style="8" customWidth="1"/>
    <col min="11284" max="11284" width="15" style="8" customWidth="1"/>
    <col min="11285" max="11285" width="17" style="8" customWidth="1"/>
    <col min="11286" max="11286" width="15" style="8" customWidth="1"/>
    <col min="11287" max="11287" width="17" style="8" customWidth="1"/>
    <col min="11288" max="11288" width="15" style="8" customWidth="1"/>
    <col min="11289" max="11289" width="17" style="8" customWidth="1"/>
    <col min="11290" max="11290" width="15" style="8" customWidth="1"/>
    <col min="11291" max="11291" width="17" style="8" customWidth="1"/>
    <col min="11292" max="11292" width="15" style="8" customWidth="1"/>
    <col min="11293" max="11293" width="17" style="8" customWidth="1"/>
    <col min="11294" max="11533" width="9.1796875" style="8"/>
    <col min="11534" max="11534" width="10.81640625" style="8" customWidth="1"/>
    <col min="11535" max="11535" width="16.7265625" style="8" customWidth="1"/>
    <col min="11536" max="11536" width="15" style="8" customWidth="1"/>
    <col min="11537" max="11537" width="17" style="8" customWidth="1"/>
    <col min="11538" max="11538" width="15" style="8" customWidth="1"/>
    <col min="11539" max="11539" width="17" style="8" customWidth="1"/>
    <col min="11540" max="11540" width="15" style="8" customWidth="1"/>
    <col min="11541" max="11541" width="17" style="8" customWidth="1"/>
    <col min="11542" max="11542" width="15" style="8" customWidth="1"/>
    <col min="11543" max="11543" width="17" style="8" customWidth="1"/>
    <col min="11544" max="11544" width="15" style="8" customWidth="1"/>
    <col min="11545" max="11545" width="17" style="8" customWidth="1"/>
    <col min="11546" max="11546" width="15" style="8" customWidth="1"/>
    <col min="11547" max="11547" width="17" style="8" customWidth="1"/>
    <col min="11548" max="11548" width="15" style="8" customWidth="1"/>
    <col min="11549" max="11549" width="17" style="8" customWidth="1"/>
    <col min="11550" max="11789" width="9.1796875" style="8"/>
    <col min="11790" max="11790" width="10.81640625" style="8" customWidth="1"/>
    <col min="11791" max="11791" width="16.7265625" style="8" customWidth="1"/>
    <col min="11792" max="11792" width="15" style="8" customWidth="1"/>
    <col min="11793" max="11793" width="17" style="8" customWidth="1"/>
    <col min="11794" max="11794" width="15" style="8" customWidth="1"/>
    <col min="11795" max="11795" width="17" style="8" customWidth="1"/>
    <col min="11796" max="11796" width="15" style="8" customWidth="1"/>
    <col min="11797" max="11797" width="17" style="8" customWidth="1"/>
    <col min="11798" max="11798" width="15" style="8" customWidth="1"/>
    <col min="11799" max="11799" width="17" style="8" customWidth="1"/>
    <col min="11800" max="11800" width="15" style="8" customWidth="1"/>
    <col min="11801" max="11801" width="17" style="8" customWidth="1"/>
    <col min="11802" max="11802" width="15" style="8" customWidth="1"/>
    <col min="11803" max="11803" width="17" style="8" customWidth="1"/>
    <col min="11804" max="11804" width="15" style="8" customWidth="1"/>
    <col min="11805" max="11805" width="17" style="8" customWidth="1"/>
    <col min="11806" max="12045" width="9.1796875" style="8"/>
    <col min="12046" max="12046" width="10.81640625" style="8" customWidth="1"/>
    <col min="12047" max="12047" width="16.7265625" style="8" customWidth="1"/>
    <col min="12048" max="12048" width="15" style="8" customWidth="1"/>
    <col min="12049" max="12049" width="17" style="8" customWidth="1"/>
    <col min="12050" max="12050" width="15" style="8" customWidth="1"/>
    <col min="12051" max="12051" width="17" style="8" customWidth="1"/>
    <col min="12052" max="12052" width="15" style="8" customWidth="1"/>
    <col min="12053" max="12053" width="17" style="8" customWidth="1"/>
    <col min="12054" max="12054" width="15" style="8" customWidth="1"/>
    <col min="12055" max="12055" width="17" style="8" customWidth="1"/>
    <col min="12056" max="12056" width="15" style="8" customWidth="1"/>
    <col min="12057" max="12057" width="17" style="8" customWidth="1"/>
    <col min="12058" max="12058" width="15" style="8" customWidth="1"/>
    <col min="12059" max="12059" width="17" style="8" customWidth="1"/>
    <col min="12060" max="12060" width="15" style="8" customWidth="1"/>
    <col min="12061" max="12061" width="17" style="8" customWidth="1"/>
    <col min="12062" max="12301" width="9.1796875" style="8"/>
    <col min="12302" max="12302" width="10.81640625" style="8" customWidth="1"/>
    <col min="12303" max="12303" width="16.7265625" style="8" customWidth="1"/>
    <col min="12304" max="12304" width="15" style="8" customWidth="1"/>
    <col min="12305" max="12305" width="17" style="8" customWidth="1"/>
    <col min="12306" max="12306" width="15" style="8" customWidth="1"/>
    <col min="12307" max="12307" width="17" style="8" customWidth="1"/>
    <col min="12308" max="12308" width="15" style="8" customWidth="1"/>
    <col min="12309" max="12309" width="17" style="8" customWidth="1"/>
    <col min="12310" max="12310" width="15" style="8" customWidth="1"/>
    <col min="12311" max="12311" width="17" style="8" customWidth="1"/>
    <col min="12312" max="12312" width="15" style="8" customWidth="1"/>
    <col min="12313" max="12313" width="17" style="8" customWidth="1"/>
    <col min="12314" max="12314" width="15" style="8" customWidth="1"/>
    <col min="12315" max="12315" width="17" style="8" customWidth="1"/>
    <col min="12316" max="12316" width="15" style="8" customWidth="1"/>
    <col min="12317" max="12317" width="17" style="8" customWidth="1"/>
    <col min="12318" max="12557" width="9.1796875" style="8"/>
    <col min="12558" max="12558" width="10.81640625" style="8" customWidth="1"/>
    <col min="12559" max="12559" width="16.7265625" style="8" customWidth="1"/>
    <col min="12560" max="12560" width="15" style="8" customWidth="1"/>
    <col min="12561" max="12561" width="17" style="8" customWidth="1"/>
    <col min="12562" max="12562" width="15" style="8" customWidth="1"/>
    <col min="12563" max="12563" width="17" style="8" customWidth="1"/>
    <col min="12564" max="12564" width="15" style="8" customWidth="1"/>
    <col min="12565" max="12565" width="17" style="8" customWidth="1"/>
    <col min="12566" max="12566" width="15" style="8" customWidth="1"/>
    <col min="12567" max="12567" width="17" style="8" customWidth="1"/>
    <col min="12568" max="12568" width="15" style="8" customWidth="1"/>
    <col min="12569" max="12569" width="17" style="8" customWidth="1"/>
    <col min="12570" max="12570" width="15" style="8" customWidth="1"/>
    <col min="12571" max="12571" width="17" style="8" customWidth="1"/>
    <col min="12572" max="12572" width="15" style="8" customWidth="1"/>
    <col min="12573" max="12573" width="17" style="8" customWidth="1"/>
    <col min="12574" max="12813" width="9.1796875" style="8"/>
    <col min="12814" max="12814" width="10.81640625" style="8" customWidth="1"/>
    <col min="12815" max="12815" width="16.7265625" style="8" customWidth="1"/>
    <col min="12816" max="12816" width="15" style="8" customWidth="1"/>
    <col min="12817" max="12817" width="17" style="8" customWidth="1"/>
    <col min="12818" max="12818" width="15" style="8" customWidth="1"/>
    <col min="12819" max="12819" width="17" style="8" customWidth="1"/>
    <col min="12820" max="12820" width="15" style="8" customWidth="1"/>
    <col min="12821" max="12821" width="17" style="8" customWidth="1"/>
    <col min="12822" max="12822" width="15" style="8" customWidth="1"/>
    <col min="12823" max="12823" width="17" style="8" customWidth="1"/>
    <col min="12824" max="12824" width="15" style="8" customWidth="1"/>
    <col min="12825" max="12825" width="17" style="8" customWidth="1"/>
    <col min="12826" max="12826" width="15" style="8" customWidth="1"/>
    <col min="12827" max="12827" width="17" style="8" customWidth="1"/>
    <col min="12828" max="12828" width="15" style="8" customWidth="1"/>
    <col min="12829" max="12829" width="17" style="8" customWidth="1"/>
    <col min="12830" max="13069" width="9.1796875" style="8"/>
    <col min="13070" max="13070" width="10.81640625" style="8" customWidth="1"/>
    <col min="13071" max="13071" width="16.7265625" style="8" customWidth="1"/>
    <col min="13072" max="13072" width="15" style="8" customWidth="1"/>
    <col min="13073" max="13073" width="17" style="8" customWidth="1"/>
    <col min="13074" max="13074" width="15" style="8" customWidth="1"/>
    <col min="13075" max="13075" width="17" style="8" customWidth="1"/>
    <col min="13076" max="13076" width="15" style="8" customWidth="1"/>
    <col min="13077" max="13077" width="17" style="8" customWidth="1"/>
    <col min="13078" max="13078" width="15" style="8" customWidth="1"/>
    <col min="13079" max="13079" width="17" style="8" customWidth="1"/>
    <col min="13080" max="13080" width="15" style="8" customWidth="1"/>
    <col min="13081" max="13081" width="17" style="8" customWidth="1"/>
    <col min="13082" max="13082" width="15" style="8" customWidth="1"/>
    <col min="13083" max="13083" width="17" style="8" customWidth="1"/>
    <col min="13084" max="13084" width="15" style="8" customWidth="1"/>
    <col min="13085" max="13085" width="17" style="8" customWidth="1"/>
    <col min="13086" max="13325" width="9.1796875" style="8"/>
    <col min="13326" max="13326" width="10.81640625" style="8" customWidth="1"/>
    <col min="13327" max="13327" width="16.7265625" style="8" customWidth="1"/>
    <col min="13328" max="13328" width="15" style="8" customWidth="1"/>
    <col min="13329" max="13329" width="17" style="8" customWidth="1"/>
    <col min="13330" max="13330" width="15" style="8" customWidth="1"/>
    <col min="13331" max="13331" width="17" style="8" customWidth="1"/>
    <col min="13332" max="13332" width="15" style="8" customWidth="1"/>
    <col min="13333" max="13333" width="17" style="8" customWidth="1"/>
    <col min="13334" max="13334" width="15" style="8" customWidth="1"/>
    <col min="13335" max="13335" width="17" style="8" customWidth="1"/>
    <col min="13336" max="13336" width="15" style="8" customWidth="1"/>
    <col min="13337" max="13337" width="17" style="8" customWidth="1"/>
    <col min="13338" max="13338" width="15" style="8" customWidth="1"/>
    <col min="13339" max="13339" width="17" style="8" customWidth="1"/>
    <col min="13340" max="13340" width="15" style="8" customWidth="1"/>
    <col min="13341" max="13341" width="17" style="8" customWidth="1"/>
    <col min="13342" max="13581" width="9.1796875" style="8"/>
    <col min="13582" max="13582" width="10.81640625" style="8" customWidth="1"/>
    <col min="13583" max="13583" width="16.7265625" style="8" customWidth="1"/>
    <col min="13584" max="13584" width="15" style="8" customWidth="1"/>
    <col min="13585" max="13585" width="17" style="8" customWidth="1"/>
    <col min="13586" max="13586" width="15" style="8" customWidth="1"/>
    <col min="13587" max="13587" width="17" style="8" customWidth="1"/>
    <col min="13588" max="13588" width="15" style="8" customWidth="1"/>
    <col min="13589" max="13589" width="17" style="8" customWidth="1"/>
    <col min="13590" max="13590" width="15" style="8" customWidth="1"/>
    <col min="13591" max="13591" width="17" style="8" customWidth="1"/>
    <col min="13592" max="13592" width="15" style="8" customWidth="1"/>
    <col min="13593" max="13593" width="17" style="8" customWidth="1"/>
    <col min="13594" max="13594" width="15" style="8" customWidth="1"/>
    <col min="13595" max="13595" width="17" style="8" customWidth="1"/>
    <col min="13596" max="13596" width="15" style="8" customWidth="1"/>
    <col min="13597" max="13597" width="17" style="8" customWidth="1"/>
    <col min="13598" max="13837" width="9.1796875" style="8"/>
    <col min="13838" max="13838" width="10.81640625" style="8" customWidth="1"/>
    <col min="13839" max="13839" width="16.7265625" style="8" customWidth="1"/>
    <col min="13840" max="13840" width="15" style="8" customWidth="1"/>
    <col min="13841" max="13841" width="17" style="8" customWidth="1"/>
    <col min="13842" max="13842" width="15" style="8" customWidth="1"/>
    <col min="13843" max="13843" width="17" style="8" customWidth="1"/>
    <col min="13844" max="13844" width="15" style="8" customWidth="1"/>
    <col min="13845" max="13845" width="17" style="8" customWidth="1"/>
    <col min="13846" max="13846" width="15" style="8" customWidth="1"/>
    <col min="13847" max="13847" width="17" style="8" customWidth="1"/>
    <col min="13848" max="13848" width="15" style="8" customWidth="1"/>
    <col min="13849" max="13849" width="17" style="8" customWidth="1"/>
    <col min="13850" max="13850" width="15" style="8" customWidth="1"/>
    <col min="13851" max="13851" width="17" style="8" customWidth="1"/>
    <col min="13852" max="13852" width="15" style="8" customWidth="1"/>
    <col min="13853" max="13853" width="17" style="8" customWidth="1"/>
    <col min="13854" max="14093" width="9.1796875" style="8"/>
    <col min="14094" max="14094" width="10.81640625" style="8" customWidth="1"/>
    <col min="14095" max="14095" width="16.7265625" style="8" customWidth="1"/>
    <col min="14096" max="14096" width="15" style="8" customWidth="1"/>
    <col min="14097" max="14097" width="17" style="8" customWidth="1"/>
    <col min="14098" max="14098" width="15" style="8" customWidth="1"/>
    <col min="14099" max="14099" width="17" style="8" customWidth="1"/>
    <col min="14100" max="14100" width="15" style="8" customWidth="1"/>
    <col min="14101" max="14101" width="17" style="8" customWidth="1"/>
    <col min="14102" max="14102" width="15" style="8" customWidth="1"/>
    <col min="14103" max="14103" width="17" style="8" customWidth="1"/>
    <col min="14104" max="14104" width="15" style="8" customWidth="1"/>
    <col min="14105" max="14105" width="17" style="8" customWidth="1"/>
    <col min="14106" max="14106" width="15" style="8" customWidth="1"/>
    <col min="14107" max="14107" width="17" style="8" customWidth="1"/>
    <col min="14108" max="14108" width="15" style="8" customWidth="1"/>
    <col min="14109" max="14109" width="17" style="8" customWidth="1"/>
    <col min="14110" max="14349" width="9.1796875" style="8"/>
    <col min="14350" max="14350" width="10.81640625" style="8" customWidth="1"/>
    <col min="14351" max="14351" width="16.7265625" style="8" customWidth="1"/>
    <col min="14352" max="14352" width="15" style="8" customWidth="1"/>
    <col min="14353" max="14353" width="17" style="8" customWidth="1"/>
    <col min="14354" max="14354" width="15" style="8" customWidth="1"/>
    <col min="14355" max="14355" width="17" style="8" customWidth="1"/>
    <col min="14356" max="14356" width="15" style="8" customWidth="1"/>
    <col min="14357" max="14357" width="17" style="8" customWidth="1"/>
    <col min="14358" max="14358" width="15" style="8" customWidth="1"/>
    <col min="14359" max="14359" width="17" style="8" customWidth="1"/>
    <col min="14360" max="14360" width="15" style="8" customWidth="1"/>
    <col min="14361" max="14361" width="17" style="8" customWidth="1"/>
    <col min="14362" max="14362" width="15" style="8" customWidth="1"/>
    <col min="14363" max="14363" width="17" style="8" customWidth="1"/>
    <col min="14364" max="14364" width="15" style="8" customWidth="1"/>
    <col min="14365" max="14365" width="17" style="8" customWidth="1"/>
    <col min="14366" max="14605" width="9.1796875" style="8"/>
    <col min="14606" max="14606" width="10.81640625" style="8" customWidth="1"/>
    <col min="14607" max="14607" width="16.7265625" style="8" customWidth="1"/>
    <col min="14608" max="14608" width="15" style="8" customWidth="1"/>
    <col min="14609" max="14609" width="17" style="8" customWidth="1"/>
    <col min="14610" max="14610" width="15" style="8" customWidth="1"/>
    <col min="14611" max="14611" width="17" style="8" customWidth="1"/>
    <col min="14612" max="14612" width="15" style="8" customWidth="1"/>
    <col min="14613" max="14613" width="17" style="8" customWidth="1"/>
    <col min="14614" max="14614" width="15" style="8" customWidth="1"/>
    <col min="14615" max="14615" width="17" style="8" customWidth="1"/>
    <col min="14616" max="14616" width="15" style="8" customWidth="1"/>
    <col min="14617" max="14617" width="17" style="8" customWidth="1"/>
    <col min="14618" max="14618" width="15" style="8" customWidth="1"/>
    <col min="14619" max="14619" width="17" style="8" customWidth="1"/>
    <col min="14620" max="14620" width="15" style="8" customWidth="1"/>
    <col min="14621" max="14621" width="17" style="8" customWidth="1"/>
    <col min="14622" max="14861" width="9.1796875" style="8"/>
    <col min="14862" max="14862" width="10.81640625" style="8" customWidth="1"/>
    <col min="14863" max="14863" width="16.7265625" style="8" customWidth="1"/>
    <col min="14864" max="14864" width="15" style="8" customWidth="1"/>
    <col min="14865" max="14865" width="17" style="8" customWidth="1"/>
    <col min="14866" max="14866" width="15" style="8" customWidth="1"/>
    <col min="14867" max="14867" width="17" style="8" customWidth="1"/>
    <col min="14868" max="14868" width="15" style="8" customWidth="1"/>
    <col min="14869" max="14869" width="17" style="8" customWidth="1"/>
    <col min="14870" max="14870" width="15" style="8" customWidth="1"/>
    <col min="14871" max="14871" width="17" style="8" customWidth="1"/>
    <col min="14872" max="14872" width="15" style="8" customWidth="1"/>
    <col min="14873" max="14873" width="17" style="8" customWidth="1"/>
    <col min="14874" max="14874" width="15" style="8" customWidth="1"/>
    <col min="14875" max="14875" width="17" style="8" customWidth="1"/>
    <col min="14876" max="14876" width="15" style="8" customWidth="1"/>
    <col min="14877" max="14877" width="17" style="8" customWidth="1"/>
    <col min="14878" max="15117" width="9.1796875" style="8"/>
    <col min="15118" max="15118" width="10.81640625" style="8" customWidth="1"/>
    <col min="15119" max="15119" width="16.7265625" style="8" customWidth="1"/>
    <col min="15120" max="15120" width="15" style="8" customWidth="1"/>
    <col min="15121" max="15121" width="17" style="8" customWidth="1"/>
    <col min="15122" max="15122" width="15" style="8" customWidth="1"/>
    <col min="15123" max="15123" width="17" style="8" customWidth="1"/>
    <col min="15124" max="15124" width="15" style="8" customWidth="1"/>
    <col min="15125" max="15125" width="17" style="8" customWidth="1"/>
    <col min="15126" max="15126" width="15" style="8" customWidth="1"/>
    <col min="15127" max="15127" width="17" style="8" customWidth="1"/>
    <col min="15128" max="15128" width="15" style="8" customWidth="1"/>
    <col min="15129" max="15129" width="17" style="8" customWidth="1"/>
    <col min="15130" max="15130" width="15" style="8" customWidth="1"/>
    <col min="15131" max="15131" width="17" style="8" customWidth="1"/>
    <col min="15132" max="15132" width="15" style="8" customWidth="1"/>
    <col min="15133" max="15133" width="17" style="8" customWidth="1"/>
    <col min="15134" max="15373" width="9.1796875" style="8"/>
    <col min="15374" max="15374" width="10.81640625" style="8" customWidth="1"/>
    <col min="15375" max="15375" width="16.7265625" style="8" customWidth="1"/>
    <col min="15376" max="15376" width="15" style="8" customWidth="1"/>
    <col min="15377" max="15377" width="17" style="8" customWidth="1"/>
    <col min="15378" max="15378" width="15" style="8" customWidth="1"/>
    <col min="15379" max="15379" width="17" style="8" customWidth="1"/>
    <col min="15380" max="15380" width="15" style="8" customWidth="1"/>
    <col min="15381" max="15381" width="17" style="8" customWidth="1"/>
    <col min="15382" max="15382" width="15" style="8" customWidth="1"/>
    <col min="15383" max="15383" width="17" style="8" customWidth="1"/>
    <col min="15384" max="15384" width="15" style="8" customWidth="1"/>
    <col min="15385" max="15385" width="17" style="8" customWidth="1"/>
    <col min="15386" max="15386" width="15" style="8" customWidth="1"/>
    <col min="15387" max="15387" width="17" style="8" customWidth="1"/>
    <col min="15388" max="15388" width="15" style="8" customWidth="1"/>
    <col min="15389" max="15389" width="17" style="8" customWidth="1"/>
    <col min="15390" max="15629" width="9.1796875" style="8"/>
    <col min="15630" max="15630" width="10.81640625" style="8" customWidth="1"/>
    <col min="15631" max="15631" width="16.7265625" style="8" customWidth="1"/>
    <col min="15632" max="15632" width="15" style="8" customWidth="1"/>
    <col min="15633" max="15633" width="17" style="8" customWidth="1"/>
    <col min="15634" max="15634" width="15" style="8" customWidth="1"/>
    <col min="15635" max="15635" width="17" style="8" customWidth="1"/>
    <col min="15636" max="15636" width="15" style="8" customWidth="1"/>
    <col min="15637" max="15637" width="17" style="8" customWidth="1"/>
    <col min="15638" max="15638" width="15" style="8" customWidth="1"/>
    <col min="15639" max="15639" width="17" style="8" customWidth="1"/>
    <col min="15640" max="15640" width="15" style="8" customWidth="1"/>
    <col min="15641" max="15641" width="17" style="8" customWidth="1"/>
    <col min="15642" max="15642" width="15" style="8" customWidth="1"/>
    <col min="15643" max="15643" width="17" style="8" customWidth="1"/>
    <col min="15644" max="15644" width="15" style="8" customWidth="1"/>
    <col min="15645" max="15645" width="17" style="8" customWidth="1"/>
    <col min="15646" max="15885" width="9.1796875" style="8"/>
    <col min="15886" max="15886" width="10.81640625" style="8" customWidth="1"/>
    <col min="15887" max="15887" width="16.7265625" style="8" customWidth="1"/>
    <col min="15888" max="15888" width="15" style="8" customWidth="1"/>
    <col min="15889" max="15889" width="17" style="8" customWidth="1"/>
    <col min="15890" max="15890" width="15" style="8" customWidth="1"/>
    <col min="15891" max="15891" width="17" style="8" customWidth="1"/>
    <col min="15892" max="15892" width="15" style="8" customWidth="1"/>
    <col min="15893" max="15893" width="17" style="8" customWidth="1"/>
    <col min="15894" max="15894" width="15" style="8" customWidth="1"/>
    <col min="15895" max="15895" width="17" style="8" customWidth="1"/>
    <col min="15896" max="15896" width="15" style="8" customWidth="1"/>
    <col min="15897" max="15897" width="17" style="8" customWidth="1"/>
    <col min="15898" max="15898" width="15" style="8" customWidth="1"/>
    <col min="15899" max="15899" width="17" style="8" customWidth="1"/>
    <col min="15900" max="15900" width="15" style="8" customWidth="1"/>
    <col min="15901" max="15901" width="17" style="8" customWidth="1"/>
    <col min="15902" max="16141" width="9.1796875" style="8"/>
    <col min="16142" max="16142" width="10.81640625" style="8" customWidth="1"/>
    <col min="16143" max="16143" width="16.7265625" style="8" customWidth="1"/>
    <col min="16144" max="16144" width="15" style="8" customWidth="1"/>
    <col min="16145" max="16145" width="17" style="8" customWidth="1"/>
    <col min="16146" max="16146" width="15" style="8" customWidth="1"/>
    <col min="16147" max="16147" width="17" style="8" customWidth="1"/>
    <col min="16148" max="16148" width="15" style="8" customWidth="1"/>
    <col min="16149" max="16149" width="17" style="8" customWidth="1"/>
    <col min="16150" max="16150" width="15" style="8" customWidth="1"/>
    <col min="16151" max="16151" width="17" style="8" customWidth="1"/>
    <col min="16152" max="16152" width="15" style="8" customWidth="1"/>
    <col min="16153" max="16153" width="17" style="8" customWidth="1"/>
    <col min="16154" max="16154" width="15" style="8" customWidth="1"/>
    <col min="16155" max="16155" width="17" style="8" customWidth="1"/>
    <col min="16156" max="16156" width="15" style="8" customWidth="1"/>
    <col min="16157" max="16157" width="17" style="8" customWidth="1"/>
    <col min="16158" max="16384" width="9.1796875" style="8"/>
  </cols>
  <sheetData>
    <row r="1" spans="1:51" s="46" customFormat="1" x14ac:dyDescent="0.45">
      <c r="A1" s="129" t="s">
        <v>0</v>
      </c>
      <c r="B1" s="130" t="s">
        <v>36</v>
      </c>
      <c r="C1" s="1" t="s">
        <v>37</v>
      </c>
      <c r="D1" s="2"/>
      <c r="E1" s="2"/>
      <c r="F1" s="2"/>
      <c r="G1" s="2"/>
      <c r="H1" s="3"/>
      <c r="I1" s="4" t="s">
        <v>38</v>
      </c>
      <c r="J1" s="5"/>
      <c r="K1" s="6"/>
      <c r="L1" s="4" t="s">
        <v>39</v>
      </c>
      <c r="M1" s="5"/>
      <c r="N1" s="6"/>
      <c r="O1" s="43" t="s">
        <v>40</v>
      </c>
      <c r="P1" s="44"/>
      <c r="Q1" s="44"/>
      <c r="R1" s="44"/>
      <c r="S1" s="44"/>
      <c r="T1" s="44"/>
      <c r="U1" s="44"/>
      <c r="V1" s="45"/>
      <c r="W1" s="1" t="s">
        <v>41</v>
      </c>
      <c r="X1" s="2"/>
      <c r="Y1" s="2"/>
      <c r="Z1" s="3"/>
      <c r="AA1" s="1" t="s">
        <v>42</v>
      </c>
      <c r="AB1" s="2"/>
      <c r="AC1" s="2"/>
      <c r="AD1" s="2"/>
      <c r="AE1" s="2"/>
      <c r="AF1" s="3"/>
      <c r="AG1" s="1" t="s">
        <v>43</v>
      </c>
      <c r="AH1" s="2"/>
      <c r="AI1" s="3"/>
      <c r="AJ1" s="4" t="s">
        <v>57</v>
      </c>
      <c r="AK1" s="5"/>
      <c r="AL1" s="5"/>
      <c r="AM1" s="5"/>
      <c r="AN1" s="6"/>
      <c r="AO1" s="114"/>
    </row>
    <row r="2" spans="1:51" s="48" customFormat="1" x14ac:dyDescent="0.45">
      <c r="A2" s="129" t="s">
        <v>9</v>
      </c>
      <c r="B2" s="130" t="s">
        <v>1</v>
      </c>
      <c r="C2" s="9" t="s">
        <v>10</v>
      </c>
      <c r="D2" s="9" t="s">
        <v>11</v>
      </c>
      <c r="E2" s="9" t="s">
        <v>44</v>
      </c>
      <c r="F2" s="9" t="s">
        <v>13</v>
      </c>
      <c r="G2" s="9" t="s">
        <v>45</v>
      </c>
      <c r="H2" s="10" t="s">
        <v>15</v>
      </c>
      <c r="I2" s="116" t="s">
        <v>16</v>
      </c>
      <c r="J2" s="116" t="s">
        <v>17</v>
      </c>
      <c r="K2" s="10" t="s">
        <v>15</v>
      </c>
      <c r="L2" s="116" t="s">
        <v>18</v>
      </c>
      <c r="M2" s="116" t="s">
        <v>19</v>
      </c>
      <c r="N2" s="10" t="s">
        <v>15</v>
      </c>
      <c r="O2" s="11" t="s">
        <v>20</v>
      </c>
      <c r="P2" s="11" t="s">
        <v>21</v>
      </c>
      <c r="Q2" s="11" t="s">
        <v>22</v>
      </c>
      <c r="R2" s="11" t="s">
        <v>23</v>
      </c>
      <c r="S2" s="11" t="s">
        <v>24</v>
      </c>
      <c r="T2" s="11" t="s">
        <v>25</v>
      </c>
      <c r="U2" s="11" t="s">
        <v>26</v>
      </c>
      <c r="V2" s="10" t="s">
        <v>15</v>
      </c>
      <c r="W2" s="15" t="s">
        <v>46</v>
      </c>
      <c r="X2" s="15" t="s">
        <v>47</v>
      </c>
      <c r="Y2" s="15" t="s">
        <v>48</v>
      </c>
      <c r="Z2" s="10" t="s">
        <v>15</v>
      </c>
      <c r="AA2" s="14" t="s">
        <v>29</v>
      </c>
      <c r="AB2" s="14" t="s">
        <v>30</v>
      </c>
      <c r="AC2" s="14" t="s">
        <v>31</v>
      </c>
      <c r="AD2" s="14" t="s">
        <v>32</v>
      </c>
      <c r="AE2" s="14" t="s">
        <v>33</v>
      </c>
      <c r="AF2" s="10" t="s">
        <v>15</v>
      </c>
      <c r="AG2" s="15" t="s">
        <v>34</v>
      </c>
      <c r="AH2" s="13" t="s">
        <v>35</v>
      </c>
      <c r="AI2" s="10" t="s">
        <v>15</v>
      </c>
      <c r="AJ2" s="47">
        <v>1</v>
      </c>
      <c r="AK2" s="47">
        <v>2</v>
      </c>
      <c r="AL2" s="47">
        <v>3</v>
      </c>
      <c r="AM2" s="47">
        <v>4</v>
      </c>
      <c r="AN2" s="10" t="s">
        <v>15</v>
      </c>
      <c r="AO2" s="115"/>
    </row>
    <row r="3" spans="1:51" s="46" customFormat="1" x14ac:dyDescent="0.45">
      <c r="A3" s="75" t="s">
        <v>55</v>
      </c>
      <c r="B3" s="23">
        <f t="shared" ref="B3:B20" si="0">SUM(C3:G3)</f>
        <v>5898422.9601111077</v>
      </c>
      <c r="C3" s="49">
        <v>1387621.006308462</v>
      </c>
      <c r="D3" s="49">
        <v>1828886.8120421779</v>
      </c>
      <c r="E3" s="49">
        <v>85394.378838233009</v>
      </c>
      <c r="F3" s="49">
        <v>2581192.5892457059</v>
      </c>
      <c r="G3" s="50">
        <v>15328.173676528</v>
      </c>
      <c r="H3" s="23">
        <f t="shared" ref="H3:H21" si="1">SUM(C3:G3)</f>
        <v>5898422.9601111077</v>
      </c>
      <c r="I3" s="20">
        <v>5799596.3327552406</v>
      </c>
      <c r="J3" s="20">
        <v>98826.627355867022</v>
      </c>
      <c r="K3" s="19">
        <f t="shared" ref="K3:K40" si="2">SUM(I3:J3)</f>
        <v>5898422.9601111077</v>
      </c>
      <c r="L3" s="22">
        <v>5632858.1484125406</v>
      </c>
      <c r="M3" s="22">
        <v>265564.81169856497</v>
      </c>
      <c r="N3" s="19">
        <f t="shared" ref="N3:N37" si="3">SUM(L3:M3)</f>
        <v>5898422.9601111058</v>
      </c>
      <c r="O3" s="22">
        <v>841596.02088101639</v>
      </c>
      <c r="P3" s="22">
        <v>338261.27583528409</v>
      </c>
      <c r="Q3" s="22">
        <v>533655.20855280408</v>
      </c>
      <c r="R3" s="22">
        <v>462606.31559768773</v>
      </c>
      <c r="S3" s="22">
        <v>409434.91078247124</v>
      </c>
      <c r="T3" s="22">
        <v>546987.14864426292</v>
      </c>
      <c r="U3" s="22">
        <v>2765882.0798175782</v>
      </c>
      <c r="V3" s="23">
        <f t="shared" ref="V3:V40" si="4">SUM(O3:U3)</f>
        <v>5898422.9601111049</v>
      </c>
      <c r="W3" s="22">
        <v>2585553.7316492633</v>
      </c>
      <c r="X3" s="53">
        <v>548306</v>
      </c>
      <c r="Y3" s="54">
        <v>2764563.2284618421</v>
      </c>
      <c r="Z3" s="23">
        <f t="shared" ref="Z3:Z40" si="5">SUM(W3:Y3)</f>
        <v>5898422.9601111058</v>
      </c>
      <c r="AA3" s="22">
        <v>2449154.694029978</v>
      </c>
      <c r="AB3" s="22">
        <v>565280.86078264494</v>
      </c>
      <c r="AC3" s="22">
        <v>2520985.8383346745</v>
      </c>
      <c r="AD3" s="22">
        <v>176972.116941332</v>
      </c>
      <c r="AE3" s="22">
        <v>186029.45002247608</v>
      </c>
      <c r="AF3" s="23">
        <f t="shared" ref="AF3:AF40" si="6">SUM(AA3:AE3)</f>
        <v>5898422.9601111049</v>
      </c>
      <c r="AG3" s="22">
        <v>5084921.2695925608</v>
      </c>
      <c r="AH3" s="22">
        <v>813501.69051854743</v>
      </c>
      <c r="AI3" s="23">
        <f t="shared" ref="AI3:AI40" si="7">SUM(AG3:AH3)</f>
        <v>5898422.9601111086</v>
      </c>
      <c r="AJ3" s="20">
        <v>771777.21078222455</v>
      </c>
      <c r="AK3" s="20">
        <v>697838.23541366821</v>
      </c>
      <c r="AL3" s="20">
        <v>1533395.5065456606</v>
      </c>
      <c r="AM3" s="20">
        <v>2895412.0073695509</v>
      </c>
      <c r="AN3" s="23">
        <f t="shared" ref="AN3:AN40" si="8">SUM(AJ3:AM3)</f>
        <v>5898422.960111104</v>
      </c>
      <c r="AO3" s="114"/>
      <c r="AP3" s="51"/>
      <c r="AQ3" s="51"/>
      <c r="AR3" s="51"/>
      <c r="AS3" s="51"/>
      <c r="AU3" s="52"/>
      <c r="AV3" s="52"/>
      <c r="AW3" s="52"/>
      <c r="AX3" s="52"/>
    </row>
    <row r="4" spans="1:51" x14ac:dyDescent="0.45">
      <c r="A4" s="75">
        <v>43709</v>
      </c>
      <c r="B4" s="23">
        <f t="shared" si="0"/>
        <v>5984425.0172657305</v>
      </c>
      <c r="C4" s="49">
        <v>1454948.050134609</v>
      </c>
      <c r="D4" s="49">
        <v>1839118.3267775921</v>
      </c>
      <c r="E4" s="49">
        <v>89420.651161251997</v>
      </c>
      <c r="F4" s="49">
        <v>2582762.9733318049</v>
      </c>
      <c r="G4" s="50">
        <v>18175.015860473002</v>
      </c>
      <c r="H4" s="23">
        <f t="shared" si="1"/>
        <v>5984425.0172657305</v>
      </c>
      <c r="I4" s="20">
        <v>5879840.0399070755</v>
      </c>
      <c r="J4" s="20">
        <v>104584.97735865507</v>
      </c>
      <c r="K4" s="19">
        <f t="shared" si="2"/>
        <v>5984425.0172657305</v>
      </c>
      <c r="L4" s="22">
        <v>5715547.065861769</v>
      </c>
      <c r="M4" s="22">
        <v>268877.95140395797</v>
      </c>
      <c r="N4" s="19">
        <f t="shared" si="3"/>
        <v>5984425.0172657268</v>
      </c>
      <c r="O4" s="22">
        <v>840436.99145691819</v>
      </c>
      <c r="P4" s="22">
        <v>338510.55090019293</v>
      </c>
      <c r="Q4" s="22">
        <v>533868.17030936386</v>
      </c>
      <c r="R4" s="22">
        <v>464002.76951120992</v>
      </c>
      <c r="S4" s="22">
        <v>410590.25798247207</v>
      </c>
      <c r="T4" s="22">
        <v>553450.5098758844</v>
      </c>
      <c r="U4" s="22">
        <v>2843565.7672296911</v>
      </c>
      <c r="V4" s="23">
        <f t="shared" si="4"/>
        <v>5984425.0172657324</v>
      </c>
      <c r="W4" s="28">
        <v>2587408.740160157</v>
      </c>
      <c r="X4" s="53">
        <v>554020</v>
      </c>
      <c r="Y4" s="54">
        <v>2842996.2771055731</v>
      </c>
      <c r="Z4" s="23">
        <f t="shared" si="5"/>
        <v>5984425.0172657296</v>
      </c>
      <c r="AA4" s="22">
        <v>2503586.0151901026</v>
      </c>
      <c r="AB4" s="22">
        <v>583909.13492897805</v>
      </c>
      <c r="AC4" s="22">
        <v>2520729.0966439419</v>
      </c>
      <c r="AD4" s="22">
        <v>180649.21289179398</v>
      </c>
      <c r="AE4" s="22">
        <v>195551.55761091301</v>
      </c>
      <c r="AF4" s="23">
        <f t="shared" si="6"/>
        <v>5984425.0172657296</v>
      </c>
      <c r="AG4" s="22">
        <v>5146280.9914368317</v>
      </c>
      <c r="AH4" s="22">
        <v>838144.02582889597</v>
      </c>
      <c r="AI4" s="23">
        <f t="shared" si="7"/>
        <v>5984425.0172657277</v>
      </c>
      <c r="AJ4" s="20">
        <v>792360.97147991275</v>
      </c>
      <c r="AK4" s="20">
        <v>708155.02502552141</v>
      </c>
      <c r="AL4" s="20">
        <v>1530365.5377178518</v>
      </c>
      <c r="AM4" s="20">
        <v>2953543.483042445</v>
      </c>
      <c r="AN4" s="23">
        <f t="shared" si="8"/>
        <v>5984425.0172657315</v>
      </c>
      <c r="AP4" s="51"/>
      <c r="AQ4" s="51"/>
      <c r="AR4" s="51"/>
      <c r="AS4" s="51"/>
      <c r="AU4" s="52"/>
      <c r="AV4" s="52"/>
      <c r="AW4" s="52"/>
      <c r="AX4" s="52"/>
    </row>
    <row r="5" spans="1:51" x14ac:dyDescent="0.45">
      <c r="A5" s="27">
        <f t="shared" ref="A5:A40" si="9">EOMONTH(A4,1)</f>
        <v>43769</v>
      </c>
      <c r="B5" s="23">
        <f t="shared" si="0"/>
        <v>6003886.2297623754</v>
      </c>
      <c r="C5" s="49">
        <v>1430427.9424536393</v>
      </c>
      <c r="D5" s="49">
        <v>1843739.2703287033</v>
      </c>
      <c r="E5" s="49">
        <v>94887.663866410003</v>
      </c>
      <c r="F5" s="49">
        <v>2618086.0720121642</v>
      </c>
      <c r="G5" s="50">
        <v>16745.281101458</v>
      </c>
      <c r="H5" s="23">
        <f t="shared" si="1"/>
        <v>6003886.2297623754</v>
      </c>
      <c r="I5" s="20">
        <v>5892394.2540365867</v>
      </c>
      <c r="J5" s="20">
        <v>111491.97572579593</v>
      </c>
      <c r="K5" s="19">
        <f t="shared" si="2"/>
        <v>6003886.2297623828</v>
      </c>
      <c r="L5" s="22">
        <v>5726040.6711837929</v>
      </c>
      <c r="M5" s="22">
        <v>277845.55857858894</v>
      </c>
      <c r="N5" s="19">
        <f t="shared" si="3"/>
        <v>6003886.2297623819</v>
      </c>
      <c r="O5" s="22">
        <v>845565.24627015577</v>
      </c>
      <c r="P5" s="22">
        <v>340371.98507601692</v>
      </c>
      <c r="Q5" s="22">
        <v>535809.63833621901</v>
      </c>
      <c r="R5" s="22">
        <v>467235.17987759807</v>
      </c>
      <c r="S5" s="22">
        <v>412493.50260333798</v>
      </c>
      <c r="T5" s="22">
        <v>552494.77054191695</v>
      </c>
      <c r="U5" s="22">
        <v>2849915.9070571298</v>
      </c>
      <c r="V5" s="23">
        <f t="shared" si="4"/>
        <v>6003886.2297623754</v>
      </c>
      <c r="W5" s="28">
        <v>2601475.552163328</v>
      </c>
      <c r="X5" s="53">
        <v>554476</v>
      </c>
      <c r="Y5" s="54">
        <v>2847934.6775990482</v>
      </c>
      <c r="Z5" s="23">
        <f t="shared" si="5"/>
        <v>6003886.2297623763</v>
      </c>
      <c r="AA5" s="22">
        <v>2493743.5011407374</v>
      </c>
      <c r="AB5" s="22">
        <v>606804.95206286374</v>
      </c>
      <c r="AC5" s="22">
        <v>2530990.6516049178</v>
      </c>
      <c r="AD5" s="22">
        <v>172793.67939889897</v>
      </c>
      <c r="AE5" s="22">
        <v>199553.44555495901</v>
      </c>
      <c r="AF5" s="23">
        <f t="shared" si="6"/>
        <v>6003886.2297623763</v>
      </c>
      <c r="AG5" s="22">
        <v>5172726.2879857039</v>
      </c>
      <c r="AH5" s="22">
        <v>831159.94177666446</v>
      </c>
      <c r="AI5" s="23">
        <f t="shared" si="7"/>
        <v>6003886.2297623679</v>
      </c>
      <c r="AJ5" s="20">
        <v>814780.1421264644</v>
      </c>
      <c r="AK5" s="20">
        <v>718822.89145694068</v>
      </c>
      <c r="AL5" s="20">
        <v>1527627.2285213086</v>
      </c>
      <c r="AM5" s="20">
        <v>2942655.9676576615</v>
      </c>
      <c r="AN5" s="23">
        <f t="shared" si="8"/>
        <v>6003886.2297623754</v>
      </c>
      <c r="AP5" s="51"/>
      <c r="AQ5" s="51"/>
      <c r="AR5" s="51"/>
      <c r="AS5" s="51"/>
      <c r="AU5" s="52"/>
      <c r="AV5" s="52"/>
      <c r="AW5" s="52"/>
      <c r="AX5" s="52"/>
    </row>
    <row r="6" spans="1:51" x14ac:dyDescent="0.45">
      <c r="A6" s="27">
        <f t="shared" si="9"/>
        <v>43799</v>
      </c>
      <c r="B6" s="23">
        <f t="shared" si="0"/>
        <v>6042315.2932432508</v>
      </c>
      <c r="C6" s="49">
        <v>1491432.2039519215</v>
      </c>
      <c r="D6" s="49">
        <v>1869480.7818303099</v>
      </c>
      <c r="E6" s="49">
        <v>86373.432547485994</v>
      </c>
      <c r="F6" s="49">
        <v>2577387.480862604</v>
      </c>
      <c r="G6" s="50">
        <v>17641.394050930001</v>
      </c>
      <c r="H6" s="23">
        <f t="shared" si="1"/>
        <v>6042315.2932432508</v>
      </c>
      <c r="I6" s="20">
        <v>5935593.5881762682</v>
      </c>
      <c r="J6" s="20">
        <v>106721.70506698597</v>
      </c>
      <c r="K6" s="19">
        <f t="shared" si="2"/>
        <v>6042315.2932432545</v>
      </c>
      <c r="L6" s="22">
        <v>5765428.8969026506</v>
      </c>
      <c r="M6" s="22">
        <v>276886.396340598</v>
      </c>
      <c r="N6" s="19">
        <f t="shared" si="3"/>
        <v>6042315.2932432489</v>
      </c>
      <c r="O6" s="22">
        <v>853766.70532752888</v>
      </c>
      <c r="P6" s="22">
        <v>342439.23408223799</v>
      </c>
      <c r="Q6" s="22">
        <v>541019.94772401359</v>
      </c>
      <c r="R6" s="22">
        <v>470339.43097358319</v>
      </c>
      <c r="S6" s="22">
        <v>412291.31368482101</v>
      </c>
      <c r="T6" s="22">
        <v>554889.96141615487</v>
      </c>
      <c r="U6" s="22">
        <v>2867568.7000349103</v>
      </c>
      <c r="V6" s="23">
        <f t="shared" si="4"/>
        <v>6042315.2932432499</v>
      </c>
      <c r="W6" s="28">
        <v>2619856.6317921854</v>
      </c>
      <c r="X6" s="53">
        <v>558524</v>
      </c>
      <c r="Y6" s="54">
        <v>2863934.6614510664</v>
      </c>
      <c r="Z6" s="23">
        <f t="shared" si="5"/>
        <v>6042315.2932432517</v>
      </c>
      <c r="AA6" s="22">
        <v>2543476.7212222721</v>
      </c>
      <c r="AB6" s="22">
        <v>601806.79938125913</v>
      </c>
      <c r="AC6" s="22">
        <v>2531810.8085815385</v>
      </c>
      <c r="AD6" s="22">
        <v>172025.85161380604</v>
      </c>
      <c r="AE6" s="22">
        <v>193195.11244437599</v>
      </c>
      <c r="AF6" s="23">
        <f t="shared" si="6"/>
        <v>6042315.2932432508</v>
      </c>
      <c r="AG6" s="22">
        <v>5224870.6407785406</v>
      </c>
      <c r="AH6" s="22">
        <v>817444.65246471018</v>
      </c>
      <c r="AI6" s="23">
        <f t="shared" si="7"/>
        <v>6042315.2932432508</v>
      </c>
      <c r="AJ6" s="20">
        <v>809861.36641070677</v>
      </c>
      <c r="AK6" s="20">
        <v>711906.99714747095</v>
      </c>
      <c r="AL6" s="20">
        <v>1521737.0585469981</v>
      </c>
      <c r="AM6" s="20">
        <v>2998809.8711380754</v>
      </c>
      <c r="AN6" s="23">
        <f t="shared" si="8"/>
        <v>6042315.2932432517</v>
      </c>
      <c r="AP6" s="51"/>
      <c r="AQ6" s="51"/>
      <c r="AR6" s="51"/>
      <c r="AS6" s="51"/>
      <c r="AU6" s="52"/>
      <c r="AV6" s="52"/>
      <c r="AW6" s="52"/>
      <c r="AX6" s="52"/>
    </row>
    <row r="7" spans="1:51" x14ac:dyDescent="0.45">
      <c r="A7" s="27">
        <f t="shared" si="9"/>
        <v>43830</v>
      </c>
      <c r="B7" s="23">
        <f t="shared" si="0"/>
        <v>6077300.585302664</v>
      </c>
      <c r="C7" s="29">
        <v>1493007.8374871826</v>
      </c>
      <c r="D7" s="29">
        <v>1952731.3872372597</v>
      </c>
      <c r="E7" s="29">
        <v>71795.210683568002</v>
      </c>
      <c r="F7" s="29">
        <v>2541222.8718809313</v>
      </c>
      <c r="G7" s="29">
        <v>18543.278013723</v>
      </c>
      <c r="H7" s="23">
        <f t="shared" si="1"/>
        <v>6077300.585302664</v>
      </c>
      <c r="I7" s="22">
        <v>5981802.9898603149</v>
      </c>
      <c r="J7" s="39">
        <v>95497.595442350095</v>
      </c>
      <c r="K7" s="19">
        <f t="shared" si="2"/>
        <v>6077300.5853026649</v>
      </c>
      <c r="L7" s="32">
        <v>5786205.0736157279</v>
      </c>
      <c r="M7" s="32">
        <v>291095.51168694394</v>
      </c>
      <c r="N7" s="19">
        <f t="shared" si="3"/>
        <v>6077300.5853026714</v>
      </c>
      <c r="O7" s="35">
        <v>883046.22859294491</v>
      </c>
      <c r="P7" s="35">
        <v>352148.6396102669</v>
      </c>
      <c r="Q7" s="35">
        <v>557631.19617956399</v>
      </c>
      <c r="R7" s="35">
        <v>490300.26361607015</v>
      </c>
      <c r="S7" s="35">
        <v>422474.06169224088</v>
      </c>
      <c r="T7" s="35">
        <v>563760.06771484076</v>
      </c>
      <c r="U7" s="35">
        <v>2807940.1278967392</v>
      </c>
      <c r="V7" s="23">
        <f t="shared" si="4"/>
        <v>6077300.5853026658</v>
      </c>
      <c r="W7" s="35">
        <v>2705600.389691087</v>
      </c>
      <c r="X7" s="55">
        <v>566518</v>
      </c>
      <c r="Y7" s="55">
        <v>2805182.1956115793</v>
      </c>
      <c r="Z7" s="23">
        <f t="shared" si="5"/>
        <v>6077300.5853026658</v>
      </c>
      <c r="AA7" s="35">
        <v>2596337.3882086314</v>
      </c>
      <c r="AB7" s="35">
        <v>543755.9955034731</v>
      </c>
      <c r="AC7" s="35">
        <v>2559377.5200684601</v>
      </c>
      <c r="AD7" s="35">
        <v>179987.98751619901</v>
      </c>
      <c r="AE7" s="32">
        <v>197841.69400590204</v>
      </c>
      <c r="AF7" s="23">
        <f t="shared" si="6"/>
        <v>6077300.5853026658</v>
      </c>
      <c r="AG7" s="32">
        <v>5247387.6035545785</v>
      </c>
      <c r="AH7" s="32">
        <v>829912.9817480871</v>
      </c>
      <c r="AI7" s="23">
        <f t="shared" si="7"/>
        <v>6077300.5853026658</v>
      </c>
      <c r="AJ7" s="32">
        <v>781692.23583005765</v>
      </c>
      <c r="AK7" s="35">
        <v>686366.49716069212</v>
      </c>
      <c r="AL7" s="35">
        <v>1536795.2009919297</v>
      </c>
      <c r="AM7" s="35">
        <v>3072446.6513199862</v>
      </c>
      <c r="AN7" s="23">
        <f t="shared" si="8"/>
        <v>6077300.5853026658</v>
      </c>
      <c r="AP7" s="51"/>
      <c r="AQ7" s="51"/>
      <c r="AR7" s="51"/>
      <c r="AS7" s="51"/>
      <c r="AU7" s="52"/>
      <c r="AV7" s="52"/>
      <c r="AW7" s="52"/>
      <c r="AX7" s="52"/>
    </row>
    <row r="8" spans="1:51" x14ac:dyDescent="0.45">
      <c r="A8" s="27">
        <f t="shared" si="9"/>
        <v>43861</v>
      </c>
      <c r="B8" s="23">
        <f t="shared" si="0"/>
        <v>6035134.1341396151</v>
      </c>
      <c r="C8" s="29">
        <v>1455484.9508863897</v>
      </c>
      <c r="D8" s="29">
        <v>1896216.3205346549</v>
      </c>
      <c r="E8" s="29">
        <v>79453.982748546987</v>
      </c>
      <c r="F8" s="29">
        <v>2585206.7343566818</v>
      </c>
      <c r="G8" s="29">
        <v>18772.145613342</v>
      </c>
      <c r="H8" s="23">
        <f t="shared" si="1"/>
        <v>6035134.1341396151</v>
      </c>
      <c r="I8" s="22">
        <v>5928405.7268797336</v>
      </c>
      <c r="J8" s="39">
        <v>106728.40725988495</v>
      </c>
      <c r="K8" s="19">
        <f t="shared" si="2"/>
        <v>6035134.1341396188</v>
      </c>
      <c r="L8" s="32">
        <v>5746570.0239047026</v>
      </c>
      <c r="M8" s="32">
        <v>288564.11023491109</v>
      </c>
      <c r="N8" s="19">
        <f t="shared" si="3"/>
        <v>6035134.1341396142</v>
      </c>
      <c r="O8" s="35">
        <v>860115.98283832194</v>
      </c>
      <c r="P8" s="35">
        <v>346951.52118694613</v>
      </c>
      <c r="Q8" s="35">
        <v>550974.018349602</v>
      </c>
      <c r="R8" s="35">
        <v>482570.1347445898</v>
      </c>
      <c r="S8" s="35">
        <v>419029.16337056016</v>
      </c>
      <c r="T8" s="35">
        <v>556169.61084741284</v>
      </c>
      <c r="U8" s="35">
        <v>2819323.7028021822</v>
      </c>
      <c r="V8" s="23">
        <f t="shared" si="4"/>
        <v>6035134.1341396151</v>
      </c>
      <c r="W8" s="35">
        <v>2659640.8204900203</v>
      </c>
      <c r="X8" s="55">
        <v>559132</v>
      </c>
      <c r="Y8" s="55">
        <v>2816361.3136495962</v>
      </c>
      <c r="Z8" s="23">
        <f t="shared" si="5"/>
        <v>6035134.134139616</v>
      </c>
      <c r="AA8" s="35">
        <v>2540584.8522357736</v>
      </c>
      <c r="AB8" s="35">
        <v>540358.09405458113</v>
      </c>
      <c r="AC8" s="35">
        <v>2580305.310784616</v>
      </c>
      <c r="AD8" s="35">
        <v>175381.596819042</v>
      </c>
      <c r="AE8" s="32">
        <v>198504.28024560309</v>
      </c>
      <c r="AF8" s="23">
        <f t="shared" si="6"/>
        <v>6035134.134139616</v>
      </c>
      <c r="AG8" s="32">
        <v>5212814.4546922809</v>
      </c>
      <c r="AH8" s="32">
        <v>822319.67944733577</v>
      </c>
      <c r="AI8" s="23">
        <f t="shared" si="7"/>
        <v>6035134.134139617</v>
      </c>
      <c r="AJ8" s="32">
        <v>786925.98212745588</v>
      </c>
      <c r="AK8" s="35">
        <v>681712.62144738086</v>
      </c>
      <c r="AL8" s="35">
        <v>1551983.3339475128</v>
      </c>
      <c r="AM8" s="35">
        <v>3014512.1966172676</v>
      </c>
      <c r="AN8" s="23">
        <f t="shared" si="8"/>
        <v>6035134.134139617</v>
      </c>
      <c r="AP8" s="51"/>
      <c r="AQ8" s="51"/>
      <c r="AR8" s="51"/>
      <c r="AS8" s="51"/>
      <c r="AU8" s="52"/>
      <c r="AV8" s="52"/>
      <c r="AW8" s="52"/>
      <c r="AX8" s="52"/>
    </row>
    <row r="9" spans="1:51" x14ac:dyDescent="0.45">
      <c r="A9" s="85">
        <f t="shared" si="9"/>
        <v>43890</v>
      </c>
      <c r="B9" s="23">
        <f t="shared" si="0"/>
        <v>6129716.864581109</v>
      </c>
      <c r="C9" s="35">
        <v>1491373.672973383</v>
      </c>
      <c r="D9" s="35">
        <v>1894817.304228364</v>
      </c>
      <c r="E9" s="35">
        <v>77978.388334351985</v>
      </c>
      <c r="F9" s="35">
        <v>2647721.2913636114</v>
      </c>
      <c r="G9" s="35">
        <v>17826.207681399002</v>
      </c>
      <c r="H9" s="23">
        <f t="shared" si="1"/>
        <v>6129716.864581109</v>
      </c>
      <c r="I9" s="39">
        <v>6019317.4757150579</v>
      </c>
      <c r="J9" s="39">
        <v>110399.38886605704</v>
      </c>
      <c r="K9" s="19">
        <f t="shared" si="2"/>
        <v>6129716.8645811146</v>
      </c>
      <c r="L9" s="32">
        <v>5836838.8389154319</v>
      </c>
      <c r="M9" s="32">
        <v>292878.02566568996</v>
      </c>
      <c r="N9" s="19">
        <f t="shared" si="3"/>
        <v>6129716.8645811221</v>
      </c>
      <c r="O9" s="35">
        <v>856941.08750828879</v>
      </c>
      <c r="P9" s="35">
        <v>347017.95996945805</v>
      </c>
      <c r="Q9" s="35">
        <v>553374.73083541461</v>
      </c>
      <c r="R9" s="35">
        <v>484934.94937985425</v>
      </c>
      <c r="S9" s="35">
        <v>424010.31224784593</v>
      </c>
      <c r="T9" s="35">
        <v>562787.62310203176</v>
      </c>
      <c r="U9" s="35">
        <v>2900650.2015382154</v>
      </c>
      <c r="V9" s="23">
        <f t="shared" si="4"/>
        <v>6129716.8645811081</v>
      </c>
      <c r="W9" s="35">
        <v>2666279.039940862</v>
      </c>
      <c r="X9" s="55">
        <v>566666</v>
      </c>
      <c r="Y9" s="55">
        <v>2896771.8246402461</v>
      </c>
      <c r="Z9" s="23">
        <f t="shared" si="5"/>
        <v>6129716.8645811081</v>
      </c>
      <c r="AA9" s="35">
        <v>2576010.2069927133</v>
      </c>
      <c r="AB9" s="35">
        <v>553502.33791811392</v>
      </c>
      <c r="AC9" s="35">
        <v>2618714.004806296</v>
      </c>
      <c r="AD9" s="35">
        <v>179188.72911077717</v>
      </c>
      <c r="AE9" s="32">
        <v>202301.58575320896</v>
      </c>
      <c r="AF9" s="23">
        <f t="shared" si="6"/>
        <v>6129716.864581109</v>
      </c>
      <c r="AG9" s="35">
        <v>5276506.6765051521</v>
      </c>
      <c r="AH9" s="32">
        <v>853210.18807596248</v>
      </c>
      <c r="AI9" s="23">
        <f t="shared" si="7"/>
        <v>6129716.8645811146</v>
      </c>
      <c r="AJ9" s="35">
        <v>791006.33580024599</v>
      </c>
      <c r="AK9" s="35">
        <v>697571.27223236184</v>
      </c>
      <c r="AL9" s="35">
        <v>1578919.0711343994</v>
      </c>
      <c r="AM9" s="35">
        <v>3062220.1854141029</v>
      </c>
      <c r="AN9" s="23">
        <f t="shared" si="8"/>
        <v>6129716.86458111</v>
      </c>
      <c r="AP9" s="51"/>
      <c r="AQ9" s="51"/>
      <c r="AR9" s="51"/>
      <c r="AS9" s="51"/>
      <c r="AU9" s="52"/>
      <c r="AV9" s="52"/>
      <c r="AW9" s="52"/>
      <c r="AX9" s="52"/>
    </row>
    <row r="10" spans="1:51" s="37" customFormat="1" x14ac:dyDescent="0.45">
      <c r="A10" s="91">
        <f t="shared" si="9"/>
        <v>43921</v>
      </c>
      <c r="B10" s="23">
        <f t="shared" si="0"/>
        <v>6303250.1731241317</v>
      </c>
      <c r="C10" s="36">
        <v>1652283.0602630558</v>
      </c>
      <c r="D10" s="36">
        <v>1933743.8374729066</v>
      </c>
      <c r="E10" s="36">
        <v>73332.268391666003</v>
      </c>
      <c r="F10" s="36">
        <v>2627855.6012594462</v>
      </c>
      <c r="G10" s="36">
        <v>16035.405737056</v>
      </c>
      <c r="H10" s="23">
        <f t="shared" si="1"/>
        <v>6303250.1731241317</v>
      </c>
      <c r="I10" s="36">
        <v>6195295.5118163181</v>
      </c>
      <c r="J10" s="36">
        <v>107954.66130781992</v>
      </c>
      <c r="K10" s="19">
        <f t="shared" si="2"/>
        <v>6303250.1731241383</v>
      </c>
      <c r="L10" s="36">
        <v>6012459.7170908805</v>
      </c>
      <c r="M10" s="56">
        <v>290790.45603326906</v>
      </c>
      <c r="N10" s="19">
        <f t="shared" si="3"/>
        <v>6303250.1731241494</v>
      </c>
      <c r="O10" s="36">
        <v>856861.69231778523</v>
      </c>
      <c r="P10" s="36">
        <v>346668.74380707578</v>
      </c>
      <c r="Q10" s="36">
        <v>556006.18248268194</v>
      </c>
      <c r="R10" s="36">
        <v>487464.54073444009</v>
      </c>
      <c r="S10" s="36">
        <v>427734.861081735</v>
      </c>
      <c r="T10" s="36">
        <v>563848.37194253935</v>
      </c>
      <c r="U10" s="36">
        <v>3064665.7807578836</v>
      </c>
      <c r="V10" s="23">
        <f t="shared" si="4"/>
        <v>6303250.1731241401</v>
      </c>
      <c r="W10" s="36">
        <v>2674736.0204237183</v>
      </c>
      <c r="X10" s="57">
        <v>569556</v>
      </c>
      <c r="Y10" s="57">
        <v>3058958.1527004223</v>
      </c>
      <c r="Z10" s="23">
        <f t="shared" si="5"/>
        <v>6303250.1731241401</v>
      </c>
      <c r="AA10" s="36">
        <v>2629173.9849109249</v>
      </c>
      <c r="AB10" s="36">
        <v>550062.45555519324</v>
      </c>
      <c r="AC10" s="36">
        <v>2679792.5347839328</v>
      </c>
      <c r="AD10" s="36">
        <v>191153.90125543805</v>
      </c>
      <c r="AE10" s="56">
        <v>253067.29661864811</v>
      </c>
      <c r="AF10" s="23">
        <f t="shared" si="6"/>
        <v>6303250.1731241364</v>
      </c>
      <c r="AG10" s="36">
        <v>5343273.1006789394</v>
      </c>
      <c r="AH10" s="56">
        <v>959977.07244520471</v>
      </c>
      <c r="AI10" s="23">
        <f t="shared" si="7"/>
        <v>6303250.1731241439</v>
      </c>
      <c r="AJ10" s="36">
        <v>822937.05608876329</v>
      </c>
      <c r="AK10" s="36">
        <v>726782.63045085454</v>
      </c>
      <c r="AL10" s="36">
        <v>1609551.399546036</v>
      </c>
      <c r="AM10" s="36">
        <v>3143979.0870384853</v>
      </c>
      <c r="AN10" s="23">
        <f t="shared" si="8"/>
        <v>6303250.1731241392</v>
      </c>
      <c r="AO10" s="114"/>
      <c r="AP10" s="51"/>
      <c r="AQ10" s="51"/>
      <c r="AR10" s="51"/>
      <c r="AS10" s="51"/>
      <c r="AT10" s="58"/>
      <c r="AU10" s="52"/>
      <c r="AV10" s="52"/>
      <c r="AW10" s="52"/>
      <c r="AX10" s="52"/>
      <c r="AY10" s="58"/>
    </row>
    <row r="11" spans="1:51" x14ac:dyDescent="0.45">
      <c r="A11" s="91">
        <f t="shared" si="9"/>
        <v>43951</v>
      </c>
      <c r="B11" s="23">
        <f t="shared" si="0"/>
        <v>6206840.4853192745</v>
      </c>
      <c r="C11" s="39">
        <v>1577512.7388661413</v>
      </c>
      <c r="D11" s="39">
        <v>1929127.3616325702</v>
      </c>
      <c r="E11" s="39">
        <v>92548.485358245016</v>
      </c>
      <c r="F11" s="39">
        <v>2592747.3596243635</v>
      </c>
      <c r="G11" s="39">
        <v>14904.539837954002</v>
      </c>
      <c r="H11" s="23">
        <f t="shared" si="1"/>
        <v>6206840.4853192745</v>
      </c>
      <c r="I11" s="39">
        <v>6108900.5902000498</v>
      </c>
      <c r="J11" s="39">
        <v>97939.895119222027</v>
      </c>
      <c r="K11" s="19">
        <f t="shared" si="2"/>
        <v>6206840.4853192717</v>
      </c>
      <c r="L11" s="39">
        <v>5916863.6693196483</v>
      </c>
      <c r="M11" s="39">
        <v>289976.81599962391</v>
      </c>
      <c r="N11" s="19">
        <f t="shared" si="3"/>
        <v>6206840.4853192726</v>
      </c>
      <c r="O11" s="39">
        <v>865791.18406109302</v>
      </c>
      <c r="P11" s="39">
        <v>348926.94233855128</v>
      </c>
      <c r="Q11" s="39">
        <v>562598.99902938842</v>
      </c>
      <c r="R11" s="39">
        <v>490340.94437048578</v>
      </c>
      <c r="S11" s="39">
        <v>427498.33521789813</v>
      </c>
      <c r="T11" s="39">
        <v>561941.14887442999</v>
      </c>
      <c r="U11" s="39">
        <v>2949742.931427429</v>
      </c>
      <c r="V11" s="23">
        <f t="shared" si="4"/>
        <v>6206840.4853192754</v>
      </c>
      <c r="W11" s="39">
        <v>2695156.405017416</v>
      </c>
      <c r="X11" s="59">
        <v>565328</v>
      </c>
      <c r="Y11" s="59">
        <v>2946356.0803018571</v>
      </c>
      <c r="Z11" s="23">
        <f t="shared" si="5"/>
        <v>6206840.4853192735</v>
      </c>
      <c r="AA11" s="39">
        <v>2588172.1397494827</v>
      </c>
      <c r="AB11" s="39">
        <v>570526.81602975121</v>
      </c>
      <c r="AC11" s="39">
        <v>2641591.1782610351</v>
      </c>
      <c r="AD11" s="39">
        <v>180812.57703616694</v>
      </c>
      <c r="AE11" s="22">
        <v>225737.77424283704</v>
      </c>
      <c r="AF11" s="23">
        <f t="shared" si="6"/>
        <v>6206840.4853192726</v>
      </c>
      <c r="AG11" s="39">
        <v>5335385.1058029262</v>
      </c>
      <c r="AH11" s="39">
        <v>871455.37951635406</v>
      </c>
      <c r="AI11" s="23">
        <f t="shared" si="7"/>
        <v>6206840.4853192801</v>
      </c>
      <c r="AJ11" s="39">
        <v>803246.32518349774</v>
      </c>
      <c r="AK11" s="39">
        <v>712385.32144326065</v>
      </c>
      <c r="AL11" s="39">
        <v>1582301.1144685331</v>
      </c>
      <c r="AM11" s="39">
        <v>3108907.7242239825</v>
      </c>
      <c r="AN11" s="23">
        <f t="shared" si="8"/>
        <v>6206840.4853192735</v>
      </c>
      <c r="AP11" s="51"/>
      <c r="AQ11" s="51"/>
      <c r="AR11" s="51"/>
      <c r="AS11" s="51"/>
      <c r="AU11" s="52"/>
      <c r="AV11" s="52"/>
      <c r="AW11" s="52"/>
      <c r="AX11" s="52"/>
    </row>
    <row r="12" spans="1:51" x14ac:dyDescent="0.45">
      <c r="A12" s="91">
        <f t="shared" si="9"/>
        <v>43982</v>
      </c>
      <c r="B12" s="23">
        <f t="shared" si="0"/>
        <v>6254933.2294737641</v>
      </c>
      <c r="C12" s="35">
        <v>1572640.4451110626</v>
      </c>
      <c r="D12" s="35">
        <v>1976447.5156424541</v>
      </c>
      <c r="E12" s="35">
        <v>77400.442435954988</v>
      </c>
      <c r="F12" s="35">
        <v>2613705.1767529324</v>
      </c>
      <c r="G12" s="35">
        <v>14739.649531359999</v>
      </c>
      <c r="H12" s="23">
        <f t="shared" si="1"/>
        <v>6254933.2294737641</v>
      </c>
      <c r="I12" s="35">
        <v>6157093.3415949903</v>
      </c>
      <c r="J12" s="35">
        <v>97839.887878770038</v>
      </c>
      <c r="K12" s="19">
        <f t="shared" si="2"/>
        <v>6254933.2294737604</v>
      </c>
      <c r="L12" s="35">
        <v>5968421.9944031239</v>
      </c>
      <c r="M12" s="35">
        <v>286511.23507064208</v>
      </c>
      <c r="N12" s="19">
        <f t="shared" si="3"/>
        <v>6254933.2294737659</v>
      </c>
      <c r="O12" s="35">
        <v>898026.76984701818</v>
      </c>
      <c r="P12" s="35">
        <v>358959.04502237489</v>
      </c>
      <c r="Q12" s="35">
        <v>571712.43024175009</v>
      </c>
      <c r="R12" s="35">
        <v>494906.1198822601</v>
      </c>
      <c r="S12" s="35">
        <v>431520.18625221186</v>
      </c>
      <c r="T12" s="35">
        <v>559432.97710153426</v>
      </c>
      <c r="U12" s="35">
        <v>2940375.7011266155</v>
      </c>
      <c r="V12" s="23">
        <f t="shared" si="4"/>
        <v>6254933.2294737641</v>
      </c>
      <c r="W12" s="35">
        <v>2755124.5512456154</v>
      </c>
      <c r="X12" s="55">
        <v>564934</v>
      </c>
      <c r="Y12" s="55">
        <v>2934874.6782281483</v>
      </c>
      <c r="Z12" s="23">
        <f t="shared" si="5"/>
        <v>6254933.2294737641</v>
      </c>
      <c r="AA12" s="35">
        <v>2638369.5931728063</v>
      </c>
      <c r="AB12" s="35">
        <v>559228.8975209191</v>
      </c>
      <c r="AC12" s="35">
        <v>2650911.9065282964</v>
      </c>
      <c r="AD12" s="35">
        <v>188787.10872780497</v>
      </c>
      <c r="AE12" s="32">
        <v>217635.72352393903</v>
      </c>
      <c r="AF12" s="23">
        <f t="shared" si="6"/>
        <v>6254933.2294737659</v>
      </c>
      <c r="AG12" s="35">
        <v>5363559.2709093019</v>
      </c>
      <c r="AH12" s="35">
        <v>891373.95856445748</v>
      </c>
      <c r="AI12" s="23">
        <f t="shared" si="7"/>
        <v>6254933.2294737594</v>
      </c>
      <c r="AJ12" s="35">
        <v>802465.14849395526</v>
      </c>
      <c r="AK12" s="35">
        <v>682592.28852649592</v>
      </c>
      <c r="AL12" s="35">
        <v>1589098.9779088765</v>
      </c>
      <c r="AM12" s="35">
        <v>3180776.8145444347</v>
      </c>
      <c r="AN12" s="23">
        <f t="shared" si="8"/>
        <v>6254933.2294737622</v>
      </c>
      <c r="AP12" s="51"/>
      <c r="AQ12" s="51"/>
      <c r="AR12" s="51"/>
      <c r="AS12" s="51"/>
      <c r="AU12" s="52"/>
      <c r="AV12" s="52"/>
      <c r="AW12" s="52"/>
      <c r="AX12" s="52"/>
    </row>
    <row r="13" spans="1:51" x14ac:dyDescent="0.45">
      <c r="A13" s="91">
        <f t="shared" si="9"/>
        <v>44012</v>
      </c>
      <c r="B13" s="23">
        <f t="shared" si="0"/>
        <v>6346956.7390860347</v>
      </c>
      <c r="C13" s="39">
        <v>1624344.32483851</v>
      </c>
      <c r="D13" s="39">
        <v>1986107.4228114265</v>
      </c>
      <c r="E13" s="39">
        <v>80220.353193553994</v>
      </c>
      <c r="F13" s="39">
        <v>2639626.7676745956</v>
      </c>
      <c r="G13" s="39">
        <v>16657.870567949001</v>
      </c>
      <c r="H13" s="23">
        <f t="shared" si="1"/>
        <v>6346956.7390860347</v>
      </c>
      <c r="I13" s="39">
        <v>6241904.0829445058</v>
      </c>
      <c r="J13" s="39">
        <v>105052.65614153398</v>
      </c>
      <c r="K13" s="19">
        <f t="shared" si="2"/>
        <v>6346956.7390860394</v>
      </c>
      <c r="L13" s="39">
        <v>6052097.2702623019</v>
      </c>
      <c r="M13" s="39">
        <v>294859.46882373904</v>
      </c>
      <c r="N13" s="19">
        <f t="shared" si="3"/>
        <v>6346956.7390860412</v>
      </c>
      <c r="O13" s="39">
        <v>888164.55819043552</v>
      </c>
      <c r="P13" s="39">
        <v>359842.62338562403</v>
      </c>
      <c r="Q13" s="39">
        <v>578922.34067267203</v>
      </c>
      <c r="R13" s="39">
        <v>500483.00290859898</v>
      </c>
      <c r="S13" s="39">
        <v>440387.99590324378</v>
      </c>
      <c r="T13" s="39">
        <v>566907.57460478297</v>
      </c>
      <c r="U13" s="39">
        <v>3012248.6434206781</v>
      </c>
      <c r="V13" s="23">
        <f t="shared" si="4"/>
        <v>6346956.7390860356</v>
      </c>
      <c r="W13" s="39">
        <v>2767800.5210605753</v>
      </c>
      <c r="X13" s="59">
        <v>570482</v>
      </c>
      <c r="Y13" s="59">
        <v>3008674.2180254622</v>
      </c>
      <c r="Z13" s="23">
        <f t="shared" si="5"/>
        <v>6346956.7390860375</v>
      </c>
      <c r="AA13" s="39">
        <v>2736487.948719915</v>
      </c>
      <c r="AB13" s="39">
        <v>578522.23331229633</v>
      </c>
      <c r="AC13" s="39">
        <v>2639051.1613634671</v>
      </c>
      <c r="AD13" s="39">
        <v>176861.919715553</v>
      </c>
      <c r="AE13" s="22">
        <v>216033.475974812</v>
      </c>
      <c r="AF13" s="23">
        <f t="shared" si="6"/>
        <v>6346956.7390860431</v>
      </c>
      <c r="AG13" s="39">
        <v>5468397.1032393593</v>
      </c>
      <c r="AH13" s="39">
        <v>878559.63584668026</v>
      </c>
      <c r="AI13" s="23">
        <f t="shared" si="7"/>
        <v>6346956.7390860394</v>
      </c>
      <c r="AJ13" s="39">
        <v>804874.31091466546</v>
      </c>
      <c r="AK13" s="39">
        <v>680142.63335355383</v>
      </c>
      <c r="AL13" s="39">
        <v>1593800.6919407218</v>
      </c>
      <c r="AM13" s="39">
        <v>3268139.1028770967</v>
      </c>
      <c r="AN13" s="23">
        <f t="shared" si="8"/>
        <v>6346956.7390860375</v>
      </c>
      <c r="AP13" s="51"/>
      <c r="AQ13" s="51"/>
      <c r="AR13" s="51"/>
      <c r="AS13" s="51"/>
      <c r="AU13" s="52"/>
      <c r="AV13" s="52"/>
      <c r="AW13" s="52"/>
      <c r="AX13" s="52"/>
    </row>
    <row r="14" spans="1:51" x14ac:dyDescent="0.45">
      <c r="A14" s="91">
        <f t="shared" si="9"/>
        <v>44043</v>
      </c>
      <c r="B14" s="23">
        <f t="shared" si="0"/>
        <v>6387821.1887107948</v>
      </c>
      <c r="C14" s="39">
        <v>1609289.7180486147</v>
      </c>
      <c r="D14" s="39">
        <v>1982066.2272218382</v>
      </c>
      <c r="E14" s="39">
        <v>66493.713847331004</v>
      </c>
      <c r="F14" s="39">
        <v>2713604.1677088849</v>
      </c>
      <c r="G14" s="39">
        <v>16367.361884126001</v>
      </c>
      <c r="H14" s="23">
        <f t="shared" si="1"/>
        <v>6387821.1887107948</v>
      </c>
      <c r="I14" s="39">
        <v>6286082.8575733695</v>
      </c>
      <c r="J14" s="39">
        <v>101738.33113743996</v>
      </c>
      <c r="K14" s="19">
        <f t="shared" si="2"/>
        <v>6387821.1887108097</v>
      </c>
      <c r="L14" s="39">
        <v>6096969.8606919348</v>
      </c>
      <c r="M14" s="39">
        <v>290851.32801885804</v>
      </c>
      <c r="N14" s="19">
        <f t="shared" si="3"/>
        <v>6387821.1887107929</v>
      </c>
      <c r="O14" s="39">
        <v>885828.1734610307</v>
      </c>
      <c r="P14" s="39">
        <v>360290.60526049807</v>
      </c>
      <c r="Q14" s="39">
        <v>581429.86389436142</v>
      </c>
      <c r="R14" s="39">
        <v>503613.03032138653</v>
      </c>
      <c r="S14" s="39">
        <v>444216.03482090571</v>
      </c>
      <c r="T14" s="39">
        <v>569422.3805060439</v>
      </c>
      <c r="U14" s="39">
        <v>3043021.1004465674</v>
      </c>
      <c r="V14" s="23">
        <f t="shared" si="4"/>
        <v>6387821.1887107939</v>
      </c>
      <c r="W14" s="39">
        <v>2775377.7077581831</v>
      </c>
      <c r="X14" s="59">
        <v>574858</v>
      </c>
      <c r="Y14" s="59">
        <v>3037585.4809526121</v>
      </c>
      <c r="Z14" s="23">
        <f t="shared" si="5"/>
        <v>6387821.1887107957</v>
      </c>
      <c r="AA14" s="39">
        <v>2757180.5907079843</v>
      </c>
      <c r="AB14" s="39">
        <v>575562.68261249387</v>
      </c>
      <c r="AC14" s="39">
        <v>2670432.6982959853</v>
      </c>
      <c r="AD14" s="39">
        <v>174359.282321017</v>
      </c>
      <c r="AE14" s="22">
        <v>210285.93477331701</v>
      </c>
      <c r="AF14" s="23">
        <f t="shared" si="6"/>
        <v>6387821.1887107976</v>
      </c>
      <c r="AG14" s="39">
        <v>5484171.6645796718</v>
      </c>
      <c r="AH14" s="39">
        <v>903649.52413112426</v>
      </c>
      <c r="AI14" s="23">
        <f t="shared" si="7"/>
        <v>6387821.1887107957</v>
      </c>
      <c r="AJ14" s="39">
        <v>807004.95253756933</v>
      </c>
      <c r="AK14" s="39">
        <v>669566.81666506699</v>
      </c>
      <c r="AL14" s="39">
        <v>1626497.7349079724</v>
      </c>
      <c r="AM14" s="39">
        <v>3284751.6846001875</v>
      </c>
      <c r="AN14" s="23">
        <f t="shared" si="8"/>
        <v>6387821.1887107957</v>
      </c>
      <c r="AP14" s="51"/>
      <c r="AQ14" s="51"/>
      <c r="AR14" s="51"/>
      <c r="AS14" s="51"/>
      <c r="AU14" s="52"/>
      <c r="AV14" s="52"/>
      <c r="AW14" s="52"/>
      <c r="AX14" s="52"/>
    </row>
    <row r="15" spans="1:51" x14ac:dyDescent="0.45">
      <c r="A15" s="91">
        <f t="shared" si="9"/>
        <v>44074</v>
      </c>
      <c r="B15" s="23">
        <f t="shared" si="0"/>
        <v>6563224.7095524976</v>
      </c>
      <c r="C15" s="39">
        <v>1713255.2559934049</v>
      </c>
      <c r="D15" s="39">
        <v>2015976.2673529009</v>
      </c>
      <c r="E15" s="39">
        <v>61186.382852161987</v>
      </c>
      <c r="F15" s="39">
        <v>2757980.9111064635</v>
      </c>
      <c r="G15" s="39">
        <v>14825.892247566</v>
      </c>
      <c r="H15" s="23">
        <f t="shared" si="1"/>
        <v>6563224.7095524976</v>
      </c>
      <c r="I15" s="39">
        <v>6465034.0283268224</v>
      </c>
      <c r="J15" s="39">
        <v>98190.681225686116</v>
      </c>
      <c r="K15" s="19">
        <f t="shared" si="2"/>
        <v>6563224.7095525088</v>
      </c>
      <c r="L15" s="39">
        <v>6266051.0325252078</v>
      </c>
      <c r="M15" s="39">
        <v>297173.67702728818</v>
      </c>
      <c r="N15" s="19">
        <f t="shared" si="3"/>
        <v>6563224.7095524957</v>
      </c>
      <c r="O15" s="39">
        <v>894615.21836551279</v>
      </c>
      <c r="P15" s="39">
        <v>361907.26950025861</v>
      </c>
      <c r="Q15" s="39">
        <v>584467.11786314822</v>
      </c>
      <c r="R15" s="39">
        <v>509327.59730954305</v>
      </c>
      <c r="S15" s="39">
        <v>448853.31126025942</v>
      </c>
      <c r="T15" s="39">
        <v>578133.22305312497</v>
      </c>
      <c r="U15" s="39">
        <v>3185920.9722006498</v>
      </c>
      <c r="V15" s="23">
        <f t="shared" si="4"/>
        <v>6563224.7095524967</v>
      </c>
      <c r="W15" s="39">
        <v>2799170.5142987212</v>
      </c>
      <c r="X15" s="59">
        <v>584258</v>
      </c>
      <c r="Y15" s="59">
        <v>3179796.1952537773</v>
      </c>
      <c r="Z15" s="23">
        <f t="shared" si="5"/>
        <v>6563224.7095524985</v>
      </c>
      <c r="AA15" s="39">
        <v>2823940.6273336536</v>
      </c>
      <c r="AB15" s="39">
        <v>633312.93664994417</v>
      </c>
      <c r="AC15" s="39">
        <v>2703092.0259651174</v>
      </c>
      <c r="AD15" s="39">
        <v>183841.56170485602</v>
      </c>
      <c r="AE15" s="22">
        <v>219037.55789892608</v>
      </c>
      <c r="AF15" s="23">
        <f t="shared" si="6"/>
        <v>6563224.7095524985</v>
      </c>
      <c r="AG15" s="39">
        <v>5633282.1624663584</v>
      </c>
      <c r="AH15" s="39">
        <v>929942.54708614002</v>
      </c>
      <c r="AI15" s="23">
        <f t="shared" si="7"/>
        <v>6563224.7095524985</v>
      </c>
      <c r="AJ15" s="39">
        <v>858607.03740471904</v>
      </c>
      <c r="AK15" s="39">
        <v>699333.63912078878</v>
      </c>
      <c r="AL15" s="39">
        <v>1652882.4897872526</v>
      </c>
      <c r="AM15" s="39">
        <v>3352401.5432397393</v>
      </c>
      <c r="AN15" s="23">
        <f t="shared" si="8"/>
        <v>6563224.7095525004</v>
      </c>
      <c r="AP15" s="51"/>
      <c r="AQ15" s="51"/>
      <c r="AR15" s="51"/>
      <c r="AS15" s="51"/>
      <c r="AU15" s="52"/>
      <c r="AV15" s="52"/>
      <c r="AW15" s="52"/>
      <c r="AX15" s="52"/>
    </row>
    <row r="16" spans="1:51" x14ac:dyDescent="0.45">
      <c r="A16" s="91">
        <f t="shared" si="9"/>
        <v>44104</v>
      </c>
      <c r="B16" s="23">
        <f t="shared" si="0"/>
        <v>6721275.5627981201</v>
      </c>
      <c r="C16" s="39">
        <v>1808126.9446260217</v>
      </c>
      <c r="D16" s="39">
        <v>2054000.448557894</v>
      </c>
      <c r="E16" s="39">
        <v>66622.654412919001</v>
      </c>
      <c r="F16" s="39">
        <v>2779887.4706612369</v>
      </c>
      <c r="G16" s="39">
        <v>12638.044540048002</v>
      </c>
      <c r="H16" s="23">
        <f t="shared" si="1"/>
        <v>6721275.5627981201</v>
      </c>
      <c r="I16" s="39">
        <v>6628286.7411666634</v>
      </c>
      <c r="J16" s="39">
        <v>92988.821631454019</v>
      </c>
      <c r="K16" s="19">
        <f t="shared" si="2"/>
        <v>6721275.5627981173</v>
      </c>
      <c r="L16" s="39">
        <v>6407680.0353731075</v>
      </c>
      <c r="M16" s="39">
        <v>313595.52742501698</v>
      </c>
      <c r="N16" s="19">
        <f t="shared" si="3"/>
        <v>6721275.5627981247</v>
      </c>
      <c r="O16" s="35">
        <v>913497.2350318078</v>
      </c>
      <c r="P16" s="35">
        <v>366446.80193479214</v>
      </c>
      <c r="Q16" s="35">
        <v>587716.26280571218</v>
      </c>
      <c r="R16" s="35">
        <v>512501.06054421002</v>
      </c>
      <c r="S16" s="35">
        <v>451886.07474922983</v>
      </c>
      <c r="T16" s="35">
        <v>579884.3360072549</v>
      </c>
      <c r="U16" s="35">
        <v>3309343.7917251112</v>
      </c>
      <c r="V16" s="23">
        <f t="shared" si="4"/>
        <v>6721275.5627981182</v>
      </c>
      <c r="W16" s="35">
        <v>2832047.4350657524</v>
      </c>
      <c r="X16" s="55">
        <v>586904</v>
      </c>
      <c r="Y16" s="55">
        <v>3302324.1277323673</v>
      </c>
      <c r="Z16" s="23">
        <f t="shared" si="5"/>
        <v>6721275.5627981201</v>
      </c>
      <c r="AA16" s="35">
        <v>2896442.3504038556</v>
      </c>
      <c r="AB16" s="35">
        <v>659841.66106579499</v>
      </c>
      <c r="AC16" s="35">
        <v>2756064.4577223053</v>
      </c>
      <c r="AD16" s="35">
        <v>184165.05964349004</v>
      </c>
      <c r="AE16" s="35">
        <v>224762.03396267703</v>
      </c>
      <c r="AF16" s="23">
        <f t="shared" si="6"/>
        <v>6721275.5627981229</v>
      </c>
      <c r="AG16" s="35">
        <v>5766197.7257408835</v>
      </c>
      <c r="AH16" s="35">
        <v>955077.83705724264</v>
      </c>
      <c r="AI16" s="23">
        <f t="shared" si="7"/>
        <v>6721275.5627981257</v>
      </c>
      <c r="AJ16" s="35">
        <v>874206.66643631854</v>
      </c>
      <c r="AK16" s="35">
        <v>721336.54902191297</v>
      </c>
      <c r="AL16" s="35">
        <v>1721908.0312665424</v>
      </c>
      <c r="AM16" s="35">
        <v>3403824.3160733436</v>
      </c>
      <c r="AN16" s="23">
        <f t="shared" si="8"/>
        <v>6721275.5627981182</v>
      </c>
      <c r="AP16" s="51"/>
      <c r="AQ16" s="51"/>
      <c r="AR16" s="51"/>
      <c r="AS16" s="51"/>
      <c r="AU16" s="52"/>
      <c r="AV16" s="52"/>
      <c r="AW16" s="52"/>
      <c r="AX16" s="52"/>
    </row>
    <row r="17" spans="1:42" x14ac:dyDescent="0.45">
      <c r="A17" s="91">
        <f t="shared" si="9"/>
        <v>44135</v>
      </c>
      <c r="B17" s="23">
        <f t="shared" si="0"/>
        <v>6691475.8330265014</v>
      </c>
      <c r="C17" s="39">
        <v>1738612.2545449431</v>
      </c>
      <c r="D17" s="39">
        <v>2054847.0043771178</v>
      </c>
      <c r="E17" s="39">
        <v>58352.644138415999</v>
      </c>
      <c r="F17" s="39">
        <v>2828199.8090755767</v>
      </c>
      <c r="G17" s="39">
        <v>11464.120890448001</v>
      </c>
      <c r="H17" s="23">
        <f t="shared" si="1"/>
        <v>6691475.8330265014</v>
      </c>
      <c r="I17" s="39">
        <v>6598431.9033527225</v>
      </c>
      <c r="J17" s="39">
        <v>93043.929673779028</v>
      </c>
      <c r="K17" s="19">
        <f t="shared" si="2"/>
        <v>6691475.8330265014</v>
      </c>
      <c r="L17" s="59">
        <v>6229712.9054090763</v>
      </c>
      <c r="M17" s="39">
        <v>461762.92761742498</v>
      </c>
      <c r="N17" s="19">
        <f t="shared" si="3"/>
        <v>6691475.8330265014</v>
      </c>
      <c r="O17" s="35">
        <v>918096.55437148293</v>
      </c>
      <c r="P17" s="35">
        <v>367773.49756354396</v>
      </c>
      <c r="Q17" s="35">
        <v>589769.20194758486</v>
      </c>
      <c r="R17" s="35">
        <v>512046.78568135004</v>
      </c>
      <c r="S17" s="35">
        <v>452127.41246220609</v>
      </c>
      <c r="T17" s="35">
        <v>579270.17120505904</v>
      </c>
      <c r="U17" s="35">
        <v>3272392.2097952757</v>
      </c>
      <c r="V17" s="23">
        <f t="shared" si="4"/>
        <v>6691475.8330265023</v>
      </c>
      <c r="W17" s="35">
        <v>2839813.4520261684</v>
      </c>
      <c r="X17" s="55">
        <v>587584</v>
      </c>
      <c r="Y17" s="55">
        <v>3264078.3810003344</v>
      </c>
      <c r="Z17" s="23">
        <f t="shared" si="5"/>
        <v>6691475.8330265023</v>
      </c>
      <c r="AA17" s="35">
        <v>2828075.505781983</v>
      </c>
      <c r="AB17" s="35">
        <v>685459.13327897899</v>
      </c>
      <c r="AC17" s="35">
        <v>2784994.3319216776</v>
      </c>
      <c r="AD17" s="35">
        <v>184938.62855808798</v>
      </c>
      <c r="AE17" s="35">
        <v>208008.23348577094</v>
      </c>
      <c r="AF17" s="23">
        <f t="shared" si="6"/>
        <v>6691475.8330264986</v>
      </c>
      <c r="AG17" s="35">
        <v>5754511.3620985094</v>
      </c>
      <c r="AH17" s="35">
        <v>936964.47092799447</v>
      </c>
      <c r="AI17" s="23">
        <f t="shared" si="7"/>
        <v>6691475.8330265041</v>
      </c>
      <c r="AJ17" s="35">
        <v>882444.08114757331</v>
      </c>
      <c r="AK17" s="35">
        <v>731229.96223471384</v>
      </c>
      <c r="AL17" s="35">
        <v>1739698.8278980979</v>
      </c>
      <c r="AM17" s="35">
        <v>3338102.961746118</v>
      </c>
      <c r="AN17" s="23">
        <f t="shared" si="8"/>
        <v>6691475.8330265032</v>
      </c>
      <c r="AP17" s="51"/>
    </row>
    <row r="18" spans="1:42" x14ac:dyDescent="0.45">
      <c r="A18" s="91">
        <f t="shared" si="9"/>
        <v>44165</v>
      </c>
      <c r="B18" s="23">
        <f t="shared" si="0"/>
        <v>6701557.097875922</v>
      </c>
      <c r="C18" s="39">
        <v>1771548.781582966</v>
      </c>
      <c r="D18" s="39">
        <v>2102446.1080694655</v>
      </c>
      <c r="E18" s="39">
        <v>52369.183540917002</v>
      </c>
      <c r="F18" s="39">
        <v>2767212.7388376314</v>
      </c>
      <c r="G18" s="39">
        <v>7980.2858449420009</v>
      </c>
      <c r="H18" s="23">
        <f t="shared" si="1"/>
        <v>6701557.097875922</v>
      </c>
      <c r="I18" s="39">
        <v>6613778.0429340731</v>
      </c>
      <c r="J18" s="39">
        <v>87779.054941851078</v>
      </c>
      <c r="K18" s="19">
        <f t="shared" si="2"/>
        <v>6701557.0978759238</v>
      </c>
      <c r="L18" s="59">
        <v>6234235.5415125107</v>
      </c>
      <c r="M18" s="39">
        <v>467321.55636341323</v>
      </c>
      <c r="N18" s="19">
        <f t="shared" si="3"/>
        <v>6701557.0978759238</v>
      </c>
      <c r="O18" s="35">
        <v>928587.32782657689</v>
      </c>
      <c r="P18" s="35">
        <v>370953.11158975895</v>
      </c>
      <c r="Q18" s="35">
        <v>595128.21663543908</v>
      </c>
      <c r="R18" s="35">
        <v>516456.56180859392</v>
      </c>
      <c r="S18" s="35">
        <v>455068.11927533994</v>
      </c>
      <c r="T18" s="35">
        <v>585909.52726981929</v>
      </c>
      <c r="U18" s="35">
        <v>3249454.2334703929</v>
      </c>
      <c r="V18" s="23">
        <f t="shared" si="4"/>
        <v>6701557.0978759211</v>
      </c>
      <c r="W18" s="35">
        <v>2866193.3371357094</v>
      </c>
      <c r="X18" s="55">
        <v>594864</v>
      </c>
      <c r="Y18" s="55">
        <v>3240499.7607402122</v>
      </c>
      <c r="Z18" s="23">
        <f t="shared" si="5"/>
        <v>6701557.0978759211</v>
      </c>
      <c r="AA18" s="35">
        <v>2808787.8791437172</v>
      </c>
      <c r="AB18" s="35">
        <v>662130.4097549615</v>
      </c>
      <c r="AC18" s="35">
        <v>2832040.1813300345</v>
      </c>
      <c r="AD18" s="35">
        <v>179871.48788180997</v>
      </c>
      <c r="AE18" s="35">
        <v>218727.13976540093</v>
      </c>
      <c r="AF18" s="23">
        <f t="shared" si="6"/>
        <v>6701557.0978759248</v>
      </c>
      <c r="AG18" s="35">
        <v>5779810.7537360666</v>
      </c>
      <c r="AH18" s="35">
        <v>921746.34413985058</v>
      </c>
      <c r="AI18" s="23">
        <f t="shared" si="7"/>
        <v>6701557.0978759173</v>
      </c>
      <c r="AJ18" s="35">
        <v>867810.60726927617</v>
      </c>
      <c r="AK18" s="35">
        <v>739462.75538345706</v>
      </c>
      <c r="AL18" s="35">
        <v>1756996.45714191</v>
      </c>
      <c r="AM18" s="35">
        <v>3337287.2780812802</v>
      </c>
      <c r="AN18" s="23">
        <f t="shared" si="8"/>
        <v>6701557.0978759229</v>
      </c>
      <c r="AP18" s="51"/>
    </row>
    <row r="19" spans="1:42" x14ac:dyDescent="0.45">
      <c r="A19" s="91">
        <f t="shared" si="9"/>
        <v>44196</v>
      </c>
      <c r="B19" s="23">
        <f t="shared" si="0"/>
        <v>6737198.2960503139</v>
      </c>
      <c r="C19" s="39">
        <v>1724162.4952346836</v>
      </c>
      <c r="D19" s="39">
        <v>2177483.5325803841</v>
      </c>
      <c r="E19" s="39">
        <v>76806.904426694993</v>
      </c>
      <c r="F19" s="39">
        <v>2752380.6589248315</v>
      </c>
      <c r="G19" s="39">
        <v>6364.7048837200009</v>
      </c>
      <c r="H19" s="23">
        <f t="shared" si="1"/>
        <v>6737198.2960503139</v>
      </c>
      <c r="I19" s="39">
        <v>6644091.2380728908</v>
      </c>
      <c r="J19" s="39">
        <v>93107.057977419958</v>
      </c>
      <c r="K19" s="19">
        <f t="shared" si="2"/>
        <v>6737198.2960503111</v>
      </c>
      <c r="L19" s="59">
        <v>6267302.6747968625</v>
      </c>
      <c r="M19" s="39">
        <v>469895.62125344877</v>
      </c>
      <c r="N19" s="19">
        <f t="shared" si="3"/>
        <v>6737198.2960503111</v>
      </c>
      <c r="O19" s="35">
        <v>954256.1438199745</v>
      </c>
      <c r="P19" s="35">
        <v>379375.72538194025</v>
      </c>
      <c r="Q19" s="35">
        <v>606808.06223091471</v>
      </c>
      <c r="R19" s="35">
        <v>532383.15188471589</v>
      </c>
      <c r="S19" s="35">
        <v>461868.17708833423</v>
      </c>
      <c r="T19" s="35">
        <v>595958.64445464069</v>
      </c>
      <c r="U19" s="35">
        <v>3206548.3911897908</v>
      </c>
      <c r="V19" s="23">
        <f t="shared" si="4"/>
        <v>6737198.296050312</v>
      </c>
      <c r="W19" s="35">
        <v>2934691.2604058804</v>
      </c>
      <c r="X19" s="55">
        <v>602078</v>
      </c>
      <c r="Y19" s="55">
        <v>3200429.0356444321</v>
      </c>
      <c r="Z19" s="23">
        <f t="shared" si="5"/>
        <v>6737198.296050312</v>
      </c>
      <c r="AA19" s="55">
        <v>2877989.3747506766</v>
      </c>
      <c r="AB19" s="55">
        <v>598401.67662626237</v>
      </c>
      <c r="AC19" s="55">
        <v>2878758.4768517148</v>
      </c>
      <c r="AD19" s="55">
        <v>183301.8545053931</v>
      </c>
      <c r="AE19" s="55">
        <v>198746.91331626699</v>
      </c>
      <c r="AF19" s="23">
        <f t="shared" si="6"/>
        <v>6737198.2960503129</v>
      </c>
      <c r="AG19" s="35">
        <v>5832272.6537706563</v>
      </c>
      <c r="AH19" s="35">
        <v>904925.64227965777</v>
      </c>
      <c r="AI19" s="23">
        <f t="shared" si="7"/>
        <v>6737198.2960503139</v>
      </c>
      <c r="AJ19" s="35">
        <v>822774.41476457904</v>
      </c>
      <c r="AK19" s="35">
        <v>712972.55234068306</v>
      </c>
      <c r="AL19" s="35">
        <v>1757601.1590096769</v>
      </c>
      <c r="AM19" s="35">
        <v>3443850.1699353731</v>
      </c>
      <c r="AN19" s="23">
        <f t="shared" si="8"/>
        <v>6737198.296050312</v>
      </c>
      <c r="AP19" s="51"/>
    </row>
    <row r="20" spans="1:42" x14ac:dyDescent="0.45">
      <c r="A20" s="91">
        <f t="shared" si="9"/>
        <v>44227</v>
      </c>
      <c r="B20" s="23">
        <f t="shared" si="0"/>
        <v>6640627.5975633543</v>
      </c>
      <c r="C20" s="39">
        <v>1696340.774183813</v>
      </c>
      <c r="D20" s="39">
        <v>2125574.9922764185</v>
      </c>
      <c r="E20" s="39">
        <v>63471.555472795997</v>
      </c>
      <c r="F20" s="39">
        <v>2749828.910218128</v>
      </c>
      <c r="G20" s="39">
        <v>5411.3654121990003</v>
      </c>
      <c r="H20" s="23">
        <f t="shared" si="1"/>
        <v>6640627.5975633543</v>
      </c>
      <c r="I20" s="39">
        <v>6549887.1773361061</v>
      </c>
      <c r="J20" s="39">
        <v>90740.420227255978</v>
      </c>
      <c r="K20" s="19">
        <f t="shared" si="2"/>
        <v>6640627.5975633617</v>
      </c>
      <c r="L20" s="59">
        <v>6172941.7517707963</v>
      </c>
      <c r="M20" s="39">
        <v>467685.84579256579</v>
      </c>
      <c r="N20" s="19">
        <f t="shared" si="3"/>
        <v>6640627.5975633617</v>
      </c>
      <c r="O20" s="35">
        <v>919413.28429191094</v>
      </c>
      <c r="P20" s="35">
        <v>374803.25395605003</v>
      </c>
      <c r="Q20" s="35">
        <v>601765.82462701888</v>
      </c>
      <c r="R20" s="35">
        <v>525004.8189111799</v>
      </c>
      <c r="S20" s="35">
        <v>459473.65748286899</v>
      </c>
      <c r="T20" s="35">
        <v>589972.75451072771</v>
      </c>
      <c r="U20" s="35">
        <v>3170194.003783599</v>
      </c>
      <c r="V20" s="23">
        <f t="shared" si="4"/>
        <v>6640627.5975633562</v>
      </c>
      <c r="W20" s="35">
        <v>2880460.839269029</v>
      </c>
      <c r="X20" s="55">
        <v>597906</v>
      </c>
      <c r="Y20" s="55">
        <v>3162260.7582943244</v>
      </c>
      <c r="Z20" s="23">
        <f t="shared" si="5"/>
        <v>6640627.5975633534</v>
      </c>
      <c r="AA20" s="55">
        <v>2759452.0518281036</v>
      </c>
      <c r="AB20" s="55">
        <v>602718.10500806314</v>
      </c>
      <c r="AC20" s="55">
        <v>2887495.756875407</v>
      </c>
      <c r="AD20" s="55">
        <v>181257.19814366108</v>
      </c>
      <c r="AE20" s="55">
        <v>209704.485708122</v>
      </c>
      <c r="AF20" s="23">
        <f t="shared" si="6"/>
        <v>6640627.5975633571</v>
      </c>
      <c r="AG20" s="35">
        <v>5741150.1465174844</v>
      </c>
      <c r="AH20" s="35">
        <v>899477.45104586834</v>
      </c>
      <c r="AI20" s="23">
        <f t="shared" si="7"/>
        <v>6640627.5975633524</v>
      </c>
      <c r="AJ20" s="35">
        <v>832937.64547754277</v>
      </c>
      <c r="AK20" s="35">
        <v>726363.39384567225</v>
      </c>
      <c r="AL20" s="35">
        <v>1757768.1613663293</v>
      </c>
      <c r="AM20" s="35">
        <v>3323558.3968738057</v>
      </c>
      <c r="AN20" s="23">
        <f t="shared" si="8"/>
        <v>6640627.5975633496</v>
      </c>
      <c r="AP20" s="51"/>
    </row>
    <row r="21" spans="1:42" x14ac:dyDescent="0.45">
      <c r="A21" s="91">
        <f t="shared" si="9"/>
        <v>44255</v>
      </c>
      <c r="B21" s="23">
        <f>SUM(C21:G21)</f>
        <v>6726002.677581043</v>
      </c>
      <c r="C21" s="39">
        <v>1786916.5205890457</v>
      </c>
      <c r="D21" s="39">
        <v>2114626.857079614</v>
      </c>
      <c r="E21" s="39">
        <v>71509.839458881019</v>
      </c>
      <c r="F21" s="39">
        <v>2748919.8976839557</v>
      </c>
      <c r="G21" s="39">
        <v>4029.5627695459998</v>
      </c>
      <c r="H21" s="23">
        <f t="shared" si="1"/>
        <v>6726002.677581043</v>
      </c>
      <c r="I21" s="39">
        <v>6627644.2120567448</v>
      </c>
      <c r="J21" s="39">
        <v>98358.465524296145</v>
      </c>
      <c r="K21" s="19">
        <f t="shared" si="2"/>
        <v>6726002.6775810411</v>
      </c>
      <c r="L21" s="59">
        <v>6259820.9850222236</v>
      </c>
      <c r="M21" s="39">
        <v>466181.6925588178</v>
      </c>
      <c r="N21" s="19">
        <f t="shared" si="3"/>
        <v>6726002.6775810411</v>
      </c>
      <c r="O21" s="35">
        <v>907197.01917702507</v>
      </c>
      <c r="P21" s="35">
        <v>373076.00091113115</v>
      </c>
      <c r="Q21" s="35">
        <v>598765.69081587042</v>
      </c>
      <c r="R21" s="35">
        <v>520678.63710176892</v>
      </c>
      <c r="S21" s="35">
        <v>455491.67244819761</v>
      </c>
      <c r="T21" s="35">
        <v>588210.6273937542</v>
      </c>
      <c r="U21" s="35">
        <v>3282583.0297332946</v>
      </c>
      <c r="V21" s="23">
        <f t="shared" si="4"/>
        <v>6726002.6775810421</v>
      </c>
      <c r="W21" s="35">
        <v>2855209.0204539942</v>
      </c>
      <c r="X21" s="55">
        <v>597982</v>
      </c>
      <c r="Y21" s="55">
        <v>3272811.6571270493</v>
      </c>
      <c r="Z21" s="23">
        <f t="shared" si="5"/>
        <v>6726002.6775810439</v>
      </c>
      <c r="AA21" s="55">
        <v>2817097.683597974</v>
      </c>
      <c r="AB21" s="55">
        <v>622622.67458434065</v>
      </c>
      <c r="AC21" s="55">
        <v>2882551.2397822351</v>
      </c>
      <c r="AD21" s="55">
        <v>185263.53510563998</v>
      </c>
      <c r="AE21" s="55">
        <v>218467.544510854</v>
      </c>
      <c r="AF21" s="23">
        <f t="shared" si="6"/>
        <v>6726002.6775810439</v>
      </c>
      <c r="AG21" s="35">
        <v>5796021.6581333913</v>
      </c>
      <c r="AH21" s="35">
        <v>929981.01944765344</v>
      </c>
      <c r="AI21" s="23">
        <f t="shared" si="7"/>
        <v>6726002.6775810448</v>
      </c>
      <c r="AJ21" s="35">
        <v>857284.15763300797</v>
      </c>
      <c r="AK21" s="35">
        <v>743539.53381104441</v>
      </c>
      <c r="AL21" s="35">
        <v>1747234.6987757874</v>
      </c>
      <c r="AM21" s="35">
        <v>3377944.2873612046</v>
      </c>
      <c r="AN21" s="23">
        <f t="shared" si="8"/>
        <v>6726002.6775810439</v>
      </c>
      <c r="AP21" s="51"/>
    </row>
    <row r="22" spans="1:42" x14ac:dyDescent="0.45">
      <c r="A22" s="91">
        <f t="shared" si="9"/>
        <v>44286</v>
      </c>
      <c r="B22" s="23">
        <f>SUM(C22:G22)</f>
        <v>6889319.0645849071</v>
      </c>
      <c r="C22" s="39">
        <v>1894040.4862263359</v>
      </c>
      <c r="D22" s="39">
        <v>2136346.3038105462</v>
      </c>
      <c r="E22" s="39">
        <v>74701.824859291999</v>
      </c>
      <c r="F22" s="39">
        <v>2780294.6527552283</v>
      </c>
      <c r="G22" s="39">
        <v>3935.7969335050002</v>
      </c>
      <c r="H22" s="23">
        <f t="shared" ref="H22:H27" si="10">SUM(C22:G22)</f>
        <v>6889319.0645849071</v>
      </c>
      <c r="I22" s="39">
        <v>6787069.0932149272</v>
      </c>
      <c r="J22" s="39">
        <v>102249.97136999105</v>
      </c>
      <c r="K22" s="19">
        <f t="shared" si="2"/>
        <v>6889319.0645849183</v>
      </c>
      <c r="L22" s="59">
        <v>6421082.426293795</v>
      </c>
      <c r="M22" s="39">
        <v>468236.63829112297</v>
      </c>
      <c r="N22" s="19">
        <f t="shared" si="3"/>
        <v>6889319.0645849183</v>
      </c>
      <c r="O22" s="35">
        <v>910865.87239274534</v>
      </c>
      <c r="P22" s="35">
        <v>374157.55960827583</v>
      </c>
      <c r="Q22" s="35">
        <v>598214.37486660294</v>
      </c>
      <c r="R22" s="35">
        <v>519110.15183763398</v>
      </c>
      <c r="S22" s="35">
        <v>453700.43661699706</v>
      </c>
      <c r="T22" s="35">
        <v>587861.76868101174</v>
      </c>
      <c r="U22" s="35">
        <v>3445408.9005816421</v>
      </c>
      <c r="V22" s="23">
        <f t="shared" si="4"/>
        <v>6889319.064584909</v>
      </c>
      <c r="W22" s="35">
        <v>2856048.3953222553</v>
      </c>
      <c r="X22" s="55">
        <v>598846</v>
      </c>
      <c r="Y22" s="55">
        <v>3434424.6692626523</v>
      </c>
      <c r="Z22" s="23">
        <f t="shared" si="5"/>
        <v>6889319.0645849071</v>
      </c>
      <c r="AA22" s="55">
        <v>2927586.822536998</v>
      </c>
      <c r="AB22" s="55">
        <v>639204.05073689041</v>
      </c>
      <c r="AC22" s="55">
        <v>2915776.6760584712</v>
      </c>
      <c r="AD22" s="55">
        <v>181105.18128683206</v>
      </c>
      <c r="AE22" s="55">
        <v>225646.33396571397</v>
      </c>
      <c r="AF22" s="23">
        <f t="shared" si="6"/>
        <v>6889319.0645849062</v>
      </c>
      <c r="AG22" s="35">
        <v>5895702.1208213205</v>
      </c>
      <c r="AH22" s="35">
        <v>993616.94376358832</v>
      </c>
      <c r="AI22" s="23">
        <f t="shared" si="7"/>
        <v>6889319.064584909</v>
      </c>
      <c r="AJ22" s="35">
        <v>874620.00600952632</v>
      </c>
      <c r="AK22" s="35">
        <v>761381.26816927199</v>
      </c>
      <c r="AL22" s="35">
        <v>1769413.1466563526</v>
      </c>
      <c r="AM22" s="35">
        <v>3483904.6437497563</v>
      </c>
      <c r="AN22" s="23">
        <f t="shared" si="8"/>
        <v>6889319.0645849071</v>
      </c>
      <c r="AP22" s="51"/>
    </row>
    <row r="23" spans="1:42" x14ac:dyDescent="0.45">
      <c r="A23" s="91">
        <f t="shared" si="9"/>
        <v>44316</v>
      </c>
      <c r="B23" s="23">
        <f>SUM(C23:G23)</f>
        <v>6876629.1892633438</v>
      </c>
      <c r="C23" s="39">
        <v>1826003.4947949522</v>
      </c>
      <c r="D23" s="39">
        <v>2180717.4740755977</v>
      </c>
      <c r="E23" s="39">
        <v>73607.894978197</v>
      </c>
      <c r="F23" s="39">
        <v>2792962.1206948389</v>
      </c>
      <c r="G23" s="39">
        <v>3338.2047197580005</v>
      </c>
      <c r="H23" s="23">
        <f t="shared" si="10"/>
        <v>6876629.1892633438</v>
      </c>
      <c r="I23" s="39">
        <v>6777289.7670838665</v>
      </c>
      <c r="J23" s="39">
        <v>99339.422179465997</v>
      </c>
      <c r="K23" s="19">
        <f t="shared" si="2"/>
        <v>6876629.1892633326</v>
      </c>
      <c r="L23" s="59">
        <v>6399522.5555368867</v>
      </c>
      <c r="M23" s="39">
        <v>477106.63372644573</v>
      </c>
      <c r="N23" s="19">
        <f t="shared" si="3"/>
        <v>6876629.1892633326</v>
      </c>
      <c r="O23" s="35">
        <v>948074.9702639957</v>
      </c>
      <c r="P23" s="35">
        <v>378340.1243462782</v>
      </c>
      <c r="Q23" s="35">
        <v>603253.15647142625</v>
      </c>
      <c r="R23" s="35">
        <v>521312.76745733165</v>
      </c>
      <c r="S23" s="35">
        <v>456755.32989737834</v>
      </c>
      <c r="T23" s="35">
        <v>586187.13114078192</v>
      </c>
      <c r="U23" s="35">
        <v>3382705.7096861545</v>
      </c>
      <c r="V23" s="23">
        <f t="shared" si="4"/>
        <v>6876629.1892633457</v>
      </c>
      <c r="W23" s="35">
        <v>2907736.3484364091</v>
      </c>
      <c r="X23" s="55">
        <v>596544</v>
      </c>
      <c r="Y23" s="55">
        <v>3372348.8408269342</v>
      </c>
      <c r="Z23" s="23">
        <f t="shared" si="5"/>
        <v>6876629.1892633438</v>
      </c>
      <c r="AA23" s="55">
        <v>2896475.4476983845</v>
      </c>
      <c r="AB23" s="55">
        <v>662240.87505584909</v>
      </c>
      <c r="AC23" s="55">
        <v>2920268.3141023857</v>
      </c>
      <c r="AD23" s="55">
        <v>183280.65077073502</v>
      </c>
      <c r="AE23" s="55">
        <v>214363.90163599001</v>
      </c>
      <c r="AF23" s="23">
        <f t="shared" si="6"/>
        <v>6876629.1892633438</v>
      </c>
      <c r="AG23" s="35">
        <v>5921925.5050909948</v>
      </c>
      <c r="AH23" s="35">
        <v>954703.68417234812</v>
      </c>
      <c r="AI23" s="23">
        <f t="shared" si="7"/>
        <v>6876629.1892633429</v>
      </c>
      <c r="AJ23" s="35">
        <v>884792.73785760032</v>
      </c>
      <c r="AK23" s="35">
        <v>765531.50875976996</v>
      </c>
      <c r="AL23" s="35">
        <v>1752059.544735831</v>
      </c>
      <c r="AM23" s="35">
        <v>3474245.3979101419</v>
      </c>
      <c r="AN23" s="23">
        <f t="shared" si="8"/>
        <v>6876629.1892633438</v>
      </c>
      <c r="AP23" s="51"/>
    </row>
    <row r="24" spans="1:42" x14ac:dyDescent="0.45">
      <c r="A24" s="91">
        <f t="shared" si="9"/>
        <v>44347</v>
      </c>
      <c r="B24" s="23">
        <f t="shared" ref="B24:B29" si="11">SUM(C24:G24)</f>
        <v>6929442.3191283746</v>
      </c>
      <c r="C24" s="39">
        <v>1837975.940338305</v>
      </c>
      <c r="D24" s="39">
        <v>2210521.1421223651</v>
      </c>
      <c r="E24" s="39">
        <v>72906.642756105968</v>
      </c>
      <c r="F24" s="39">
        <v>2805400.8511380525</v>
      </c>
      <c r="G24" s="39">
        <v>2637.7427735470001</v>
      </c>
      <c r="H24" s="23">
        <f t="shared" si="10"/>
        <v>6929442.3191283746</v>
      </c>
      <c r="I24" s="39">
        <v>6819880.6874554092</v>
      </c>
      <c r="J24" s="39">
        <v>109561.63167295905</v>
      </c>
      <c r="K24" s="19">
        <f t="shared" si="2"/>
        <v>6929442.319128368</v>
      </c>
      <c r="L24" s="59">
        <v>6443285.8056502575</v>
      </c>
      <c r="M24" s="39">
        <v>486156.51347811031</v>
      </c>
      <c r="N24" s="19">
        <f t="shared" si="3"/>
        <v>6929442.319128368</v>
      </c>
      <c r="O24" s="35">
        <v>943100.98539113672</v>
      </c>
      <c r="P24" s="35">
        <v>384816.2105445448</v>
      </c>
      <c r="Q24" s="35">
        <v>615924.90892045735</v>
      </c>
      <c r="R24" s="35">
        <v>529547.3095905201</v>
      </c>
      <c r="S24" s="35">
        <v>462080.834844339</v>
      </c>
      <c r="T24" s="35">
        <v>590051.69533018302</v>
      </c>
      <c r="U24" s="35">
        <v>3403920.3745071911</v>
      </c>
      <c r="V24" s="23">
        <f t="shared" si="4"/>
        <v>6929442.3191283718</v>
      </c>
      <c r="W24" s="35">
        <v>2935470.2492909972</v>
      </c>
      <c r="X24" s="55">
        <v>601014</v>
      </c>
      <c r="Y24" s="55">
        <v>3392958.0698373741</v>
      </c>
      <c r="Z24" s="23">
        <f t="shared" si="5"/>
        <v>6929442.3191283718</v>
      </c>
      <c r="AA24" s="55">
        <v>2884564.826169508</v>
      </c>
      <c r="AB24" s="55">
        <v>655869.02201666823</v>
      </c>
      <c r="AC24" s="55">
        <v>2979757.1248780373</v>
      </c>
      <c r="AD24" s="55">
        <v>186257.22383561687</v>
      </c>
      <c r="AE24" s="55">
        <v>222994.12222854415</v>
      </c>
      <c r="AF24" s="23">
        <f t="shared" si="6"/>
        <v>6929442.3191283755</v>
      </c>
      <c r="AG24" s="35">
        <v>5979999.0919427518</v>
      </c>
      <c r="AH24" s="35">
        <v>949454.36560475617</v>
      </c>
      <c r="AI24" s="23">
        <f t="shared" si="7"/>
        <v>6929453.4575475082</v>
      </c>
      <c r="AJ24" s="35">
        <v>890834.89996265236</v>
      </c>
      <c r="AK24" s="35">
        <v>771020.90964018879</v>
      </c>
      <c r="AL24" s="35">
        <v>1774761.6379220891</v>
      </c>
      <c r="AM24" s="35">
        <v>3492836.0100225741</v>
      </c>
      <c r="AN24" s="23">
        <f t="shared" si="8"/>
        <v>6929453.4575475045</v>
      </c>
      <c r="AP24" s="51"/>
    </row>
    <row r="25" spans="1:42" x14ac:dyDescent="0.45">
      <c r="A25" s="91">
        <f t="shared" si="9"/>
        <v>44377</v>
      </c>
      <c r="B25" s="23">
        <f t="shared" si="11"/>
        <v>7037447.942408748</v>
      </c>
      <c r="C25" s="39">
        <v>1900184.1622939585</v>
      </c>
      <c r="D25" s="39">
        <v>2245833.9995513721</v>
      </c>
      <c r="E25" s="39">
        <v>75808.543282401966</v>
      </c>
      <c r="F25" s="39">
        <v>2813820.0494536236</v>
      </c>
      <c r="G25" s="39">
        <v>1801.1878273920001</v>
      </c>
      <c r="H25" s="23">
        <f t="shared" si="10"/>
        <v>7037447.942408748</v>
      </c>
      <c r="I25" s="39">
        <v>6948241.5307311779</v>
      </c>
      <c r="J25" s="39">
        <v>89206.411677587079</v>
      </c>
      <c r="K25" s="19">
        <f t="shared" si="2"/>
        <v>7037447.9424087647</v>
      </c>
      <c r="L25" s="59">
        <v>6542783.7566925837</v>
      </c>
      <c r="M25" s="39">
        <v>494664.18571618077</v>
      </c>
      <c r="N25" s="19">
        <f t="shared" si="3"/>
        <v>7037447.9424087647</v>
      </c>
      <c r="O25" s="35">
        <v>945959.75921382057</v>
      </c>
      <c r="P25" s="35">
        <v>386664.93660484569</v>
      </c>
      <c r="Q25" s="35">
        <v>615585.19435026404</v>
      </c>
      <c r="R25" s="35">
        <v>532185.2720651601</v>
      </c>
      <c r="S25" s="35">
        <v>466908.53890899417</v>
      </c>
      <c r="T25" s="35">
        <v>601117.585684116</v>
      </c>
      <c r="U25" s="35">
        <v>3489026.6555815516</v>
      </c>
      <c r="V25" s="23">
        <f t="shared" si="4"/>
        <v>7037447.9424087517</v>
      </c>
      <c r="W25" s="35">
        <v>2947303.701143085</v>
      </c>
      <c r="X25" s="55">
        <v>612836</v>
      </c>
      <c r="Y25" s="55">
        <v>3477308.2412656671</v>
      </c>
      <c r="Z25" s="23">
        <f t="shared" si="5"/>
        <v>7037447.9424087517</v>
      </c>
      <c r="AA25" s="55">
        <v>2956270.8049463728</v>
      </c>
      <c r="AB25" s="55">
        <v>671336.11656289594</v>
      </c>
      <c r="AC25" s="55">
        <v>3001270.235874455</v>
      </c>
      <c r="AD25" s="55">
        <v>190742.65790195312</v>
      </c>
      <c r="AE25" s="55">
        <v>217828.12712307711</v>
      </c>
      <c r="AF25" s="23">
        <f t="shared" si="6"/>
        <v>7037447.9424087536</v>
      </c>
      <c r="AG25" s="35">
        <v>6064235.1327455211</v>
      </c>
      <c r="AH25" s="35">
        <v>973212.80968895322</v>
      </c>
      <c r="AI25" s="23">
        <f t="shared" si="7"/>
        <v>7037447.9424344748</v>
      </c>
      <c r="AJ25" s="35">
        <v>910814.55391680379</v>
      </c>
      <c r="AK25" s="35">
        <v>775265.48066044971</v>
      </c>
      <c r="AL25" s="35">
        <v>1800381.6991270394</v>
      </c>
      <c r="AM25" s="35">
        <v>3550986.2087301817</v>
      </c>
      <c r="AN25" s="23">
        <f t="shared" si="8"/>
        <v>7037447.9424344748</v>
      </c>
      <c r="AP25" s="51"/>
    </row>
    <row r="26" spans="1:42" x14ac:dyDescent="0.45">
      <c r="A26" s="91">
        <f t="shared" si="9"/>
        <v>44408</v>
      </c>
      <c r="B26" s="23">
        <f t="shared" si="11"/>
        <v>7039174.3859402379</v>
      </c>
      <c r="C26" s="39">
        <v>1892269.9697933337</v>
      </c>
      <c r="D26" s="39">
        <v>2252821.2201161608</v>
      </c>
      <c r="E26" s="39">
        <v>66644.411146189013</v>
      </c>
      <c r="F26" s="39">
        <v>2825929.6160810348</v>
      </c>
      <c r="G26" s="39">
        <v>1509.16880352</v>
      </c>
      <c r="H26" s="23">
        <f t="shared" si="10"/>
        <v>7039174.3859402379</v>
      </c>
      <c r="I26" s="39">
        <v>6949545.5893893363</v>
      </c>
      <c r="J26" s="39">
        <v>89628.796550919971</v>
      </c>
      <c r="K26" s="19">
        <f t="shared" si="2"/>
        <v>7039174.3859402565</v>
      </c>
      <c r="L26" s="59">
        <v>6541819.0108038075</v>
      </c>
      <c r="M26" s="39">
        <v>497355.37513644906</v>
      </c>
      <c r="N26" s="19">
        <f t="shared" si="3"/>
        <v>7039174.3859402565</v>
      </c>
      <c r="O26" s="35">
        <v>944932.69208892807</v>
      </c>
      <c r="P26" s="35">
        <v>388544.76326617307</v>
      </c>
      <c r="Q26" s="35">
        <v>618193.36734390212</v>
      </c>
      <c r="R26" s="35">
        <v>532919.57558737486</v>
      </c>
      <c r="S26" s="35">
        <v>467400.26688813319</v>
      </c>
      <c r="T26" s="35">
        <v>598683.67299030838</v>
      </c>
      <c r="U26" s="35">
        <v>3488500.0477754208</v>
      </c>
      <c r="V26" s="23">
        <f t="shared" si="4"/>
        <v>7039174.3859402407</v>
      </c>
      <c r="W26" s="35">
        <v>2951990.6651745113</v>
      </c>
      <c r="X26" s="55">
        <v>611540</v>
      </c>
      <c r="Y26" s="55">
        <v>3475643.7207657322</v>
      </c>
      <c r="Z26" s="23">
        <f t="shared" si="5"/>
        <v>7039174.3859402435</v>
      </c>
      <c r="AA26" s="55">
        <v>2970004.0769958431</v>
      </c>
      <c r="AB26" s="55">
        <v>654341.21627560817</v>
      </c>
      <c r="AC26" s="55">
        <v>3009228.5093401121</v>
      </c>
      <c r="AD26" s="55">
        <v>189137.70519720108</v>
      </c>
      <c r="AE26" s="55">
        <v>216462.87813147512</v>
      </c>
      <c r="AF26" s="23">
        <f t="shared" si="6"/>
        <v>7039174.3859402398</v>
      </c>
      <c r="AG26" s="35">
        <v>6075966.7512848079</v>
      </c>
      <c r="AH26" s="35">
        <v>963207.63465543685</v>
      </c>
      <c r="AI26" s="23">
        <f t="shared" si="7"/>
        <v>7039174.3859402444</v>
      </c>
      <c r="AJ26" s="35">
        <v>899624.22684446641</v>
      </c>
      <c r="AK26" s="35">
        <v>768918.11534709553</v>
      </c>
      <c r="AL26" s="35">
        <v>1778727.3205115162</v>
      </c>
      <c r="AM26" s="35">
        <v>3591904.7232371625</v>
      </c>
      <c r="AN26" s="23">
        <f t="shared" si="8"/>
        <v>7039174.3859402407</v>
      </c>
      <c r="AP26" s="51"/>
    </row>
    <row r="27" spans="1:42" x14ac:dyDescent="0.45">
      <c r="A27" s="91">
        <f t="shared" si="9"/>
        <v>44439</v>
      </c>
      <c r="B27" s="23">
        <f t="shared" si="11"/>
        <v>7125887.2800251832</v>
      </c>
      <c r="C27" s="39">
        <v>1937672.753504039</v>
      </c>
      <c r="D27" s="39">
        <v>2276846.9806931722</v>
      </c>
      <c r="E27" s="39">
        <v>55960.333560954008</v>
      </c>
      <c r="F27" s="39">
        <v>2854372.3806266356</v>
      </c>
      <c r="G27" s="39">
        <v>1034.8316403820002</v>
      </c>
      <c r="H27" s="23">
        <f t="shared" si="10"/>
        <v>7125887.2800251832</v>
      </c>
      <c r="I27" s="39">
        <v>7042644.6838386031</v>
      </c>
      <c r="J27" s="39">
        <v>83242.596186569048</v>
      </c>
      <c r="K27" s="19">
        <f t="shared" si="2"/>
        <v>7125887.280025172</v>
      </c>
      <c r="L27" s="59">
        <v>6631111.3969153762</v>
      </c>
      <c r="M27" s="39">
        <v>494775.88310979551</v>
      </c>
      <c r="N27" s="19">
        <f t="shared" si="3"/>
        <v>7125887.280025172</v>
      </c>
      <c r="O27" s="35">
        <v>938240.1044366702</v>
      </c>
      <c r="P27" s="35">
        <v>387819.61887409579</v>
      </c>
      <c r="Q27" s="35">
        <v>617509.72515913809</v>
      </c>
      <c r="R27" s="35">
        <v>533755.3128196497</v>
      </c>
      <c r="S27" s="35">
        <v>470145.69387456158</v>
      </c>
      <c r="T27" s="35">
        <v>602523.750783419</v>
      </c>
      <c r="U27" s="35">
        <v>3575893.0740776504</v>
      </c>
      <c r="V27" s="23">
        <f t="shared" si="4"/>
        <v>7125887.2800251842</v>
      </c>
      <c r="W27" s="35">
        <v>2947470.4551641163</v>
      </c>
      <c r="X27" s="55">
        <v>616642</v>
      </c>
      <c r="Y27" s="55">
        <v>3561774.8248610673</v>
      </c>
      <c r="Z27" s="23">
        <f t="shared" si="5"/>
        <v>7125887.2800251842</v>
      </c>
      <c r="AA27" s="55">
        <v>3002384.8325258973</v>
      </c>
      <c r="AB27" s="55">
        <v>655683.96542737738</v>
      </c>
      <c r="AC27" s="55">
        <v>3051128.908236979</v>
      </c>
      <c r="AD27" s="55">
        <v>193201.07391328705</v>
      </c>
      <c r="AE27" s="55">
        <v>223488.49992164597</v>
      </c>
      <c r="AF27" s="23">
        <f t="shared" si="6"/>
        <v>7125887.2800251869</v>
      </c>
      <c r="AG27" s="35">
        <v>6137237.1869343258</v>
      </c>
      <c r="AH27" s="35">
        <v>988650.09309085819</v>
      </c>
      <c r="AI27" s="23">
        <f t="shared" si="7"/>
        <v>7125887.2800251842</v>
      </c>
      <c r="AJ27" s="35">
        <v>910248.31959030102</v>
      </c>
      <c r="AK27" s="35">
        <v>783859.61757187988</v>
      </c>
      <c r="AL27" s="35">
        <v>1818745.0193259497</v>
      </c>
      <c r="AM27" s="35">
        <v>3613034.3235370517</v>
      </c>
      <c r="AN27" s="23">
        <f t="shared" si="8"/>
        <v>7125887.2800251823</v>
      </c>
      <c r="AP27" s="51"/>
    </row>
    <row r="28" spans="1:42" x14ac:dyDescent="0.45">
      <c r="A28" s="91">
        <f t="shared" si="9"/>
        <v>44469</v>
      </c>
      <c r="B28" s="23">
        <f t="shared" si="11"/>
        <v>7223998.9289728543</v>
      </c>
      <c r="C28" s="39">
        <v>2018096.0363466919</v>
      </c>
      <c r="D28" s="39">
        <v>2298903.4025913761</v>
      </c>
      <c r="E28" s="39">
        <v>54456.44732689501</v>
      </c>
      <c r="F28" s="39">
        <v>2849522.4113565795</v>
      </c>
      <c r="G28" s="39">
        <v>3020.6313513120003</v>
      </c>
      <c r="H28" s="23">
        <f>SUM(C28:G28)</f>
        <v>7223998.9289728543</v>
      </c>
      <c r="I28" s="39">
        <v>7142619.9732939582</v>
      </c>
      <c r="J28" s="39">
        <v>81378.955678907048</v>
      </c>
      <c r="K28" s="19">
        <f t="shared" si="2"/>
        <v>7223998.9289728655</v>
      </c>
      <c r="L28" s="59">
        <v>6726934.010799584</v>
      </c>
      <c r="M28" s="39">
        <v>497064.91817328153</v>
      </c>
      <c r="N28" s="19">
        <f t="shared" si="3"/>
        <v>7223998.9289728655</v>
      </c>
      <c r="O28" s="35">
        <v>942495.11095507687</v>
      </c>
      <c r="P28" s="35">
        <v>388167.59678166395</v>
      </c>
      <c r="Q28" s="35">
        <v>618953.77399924037</v>
      </c>
      <c r="R28" s="35">
        <v>533764.75136266695</v>
      </c>
      <c r="S28" s="35">
        <v>470089.23617287597</v>
      </c>
      <c r="T28" s="35">
        <v>606258.54486835143</v>
      </c>
      <c r="U28" s="35">
        <v>3664269.914832979</v>
      </c>
      <c r="V28" s="23">
        <f t="shared" si="4"/>
        <v>7223998.9289728543</v>
      </c>
      <c r="W28" s="35">
        <v>2953470.4692715243</v>
      </c>
      <c r="X28" s="55">
        <v>620854</v>
      </c>
      <c r="Y28" s="55">
        <v>3649674.4597013304</v>
      </c>
      <c r="Z28" s="23">
        <f t="shared" si="5"/>
        <v>7223998.9289728552</v>
      </c>
      <c r="AA28" s="55">
        <v>3037744.7379969084</v>
      </c>
      <c r="AB28" s="55">
        <v>683620.34397288668</v>
      </c>
      <c r="AC28" s="55">
        <v>3075411.7685941393</v>
      </c>
      <c r="AD28" s="55">
        <v>192200.72419488599</v>
      </c>
      <c r="AE28" s="55">
        <v>235021.35421403692</v>
      </c>
      <c r="AF28" s="23">
        <f t="shared" si="6"/>
        <v>7223998.9289728571</v>
      </c>
      <c r="AG28" s="35">
        <v>6194252.7979181539</v>
      </c>
      <c r="AH28" s="35">
        <v>1029746.1310546922</v>
      </c>
      <c r="AI28" s="23">
        <f t="shared" si="7"/>
        <v>7223998.9289728459</v>
      </c>
      <c r="AJ28" s="35">
        <v>935472.99555249652</v>
      </c>
      <c r="AK28" s="35">
        <v>800747.82422878093</v>
      </c>
      <c r="AL28" s="35">
        <v>1817860.0811193106</v>
      </c>
      <c r="AM28" s="35">
        <v>3669918.0280722654</v>
      </c>
      <c r="AN28" s="23">
        <f t="shared" si="8"/>
        <v>7223998.9289728533</v>
      </c>
      <c r="AP28" s="51"/>
    </row>
    <row r="29" spans="1:42" x14ac:dyDescent="0.45">
      <c r="A29" s="91">
        <f t="shared" si="9"/>
        <v>44500</v>
      </c>
      <c r="B29" s="23">
        <f t="shared" si="11"/>
        <v>7301292.8001274737</v>
      </c>
      <c r="C29" s="39">
        <v>2069234.9336976169</v>
      </c>
      <c r="D29" s="39">
        <v>2322469.6267599137</v>
      </c>
      <c r="E29" s="39">
        <v>49597.750461560005</v>
      </c>
      <c r="F29" s="39">
        <v>2857692.9631935912</v>
      </c>
      <c r="G29" s="39">
        <v>2297.5260147930003</v>
      </c>
      <c r="H29" s="23">
        <f t="shared" ref="H29:H34" si="12">SUM(C29:G29)</f>
        <v>7301292.8001274737</v>
      </c>
      <c r="I29" s="39">
        <v>7225559.7366050063</v>
      </c>
      <c r="J29" s="39">
        <v>75733.063522476965</v>
      </c>
      <c r="K29" s="19">
        <f t="shared" si="2"/>
        <v>7301292.800127483</v>
      </c>
      <c r="L29" s="59">
        <v>6800786.2900362508</v>
      </c>
      <c r="M29" s="39">
        <v>500506.51009123225</v>
      </c>
      <c r="N29" s="19">
        <f t="shared" si="3"/>
        <v>7301292.800127483</v>
      </c>
      <c r="O29" s="35">
        <v>947017.53976177122</v>
      </c>
      <c r="P29" s="35">
        <v>391598.86956033413</v>
      </c>
      <c r="Q29" s="35">
        <v>623187.04989028536</v>
      </c>
      <c r="R29" s="35">
        <v>536876.88439724233</v>
      </c>
      <c r="S29" s="35">
        <v>474502.43864623725</v>
      </c>
      <c r="T29" s="35">
        <v>609465.79001323867</v>
      </c>
      <c r="U29" s="35">
        <v>3718644.2278583697</v>
      </c>
      <c r="V29" s="23">
        <f t="shared" si="4"/>
        <v>7301292.8001274783</v>
      </c>
      <c r="W29" s="35">
        <v>2973182.7822558694</v>
      </c>
      <c r="X29" s="55">
        <v>624690</v>
      </c>
      <c r="Y29" s="55">
        <v>3703420.0178716094</v>
      </c>
      <c r="Z29" s="23">
        <f t="shared" si="5"/>
        <v>7301292.8001274783</v>
      </c>
      <c r="AA29" s="55">
        <v>3054612.7352663539</v>
      </c>
      <c r="AB29" s="55">
        <v>722536.79316159338</v>
      </c>
      <c r="AC29" s="55">
        <v>3112275.2705315077</v>
      </c>
      <c r="AD29" s="55">
        <v>194820.80468315893</v>
      </c>
      <c r="AE29" s="55">
        <v>217047.19648487095</v>
      </c>
      <c r="AF29" s="23">
        <f t="shared" si="6"/>
        <v>7301292.8001274848</v>
      </c>
      <c r="AG29" s="35">
        <v>6263609.6994017046</v>
      </c>
      <c r="AH29" s="35">
        <v>1037690.1842257761</v>
      </c>
      <c r="AI29" s="23">
        <f t="shared" si="7"/>
        <v>7301299.8836274808</v>
      </c>
      <c r="AJ29" s="35">
        <v>951407.35794831603</v>
      </c>
      <c r="AK29" s="35">
        <v>815298.22595146182</v>
      </c>
      <c r="AL29" s="35">
        <v>1846477.9790978939</v>
      </c>
      <c r="AM29" s="35">
        <v>3688116.3206298072</v>
      </c>
      <c r="AN29" s="23">
        <f t="shared" si="8"/>
        <v>7301299.883627479</v>
      </c>
      <c r="AP29" s="51"/>
    </row>
    <row r="30" spans="1:42" x14ac:dyDescent="0.45">
      <c r="A30" s="91">
        <f t="shared" si="9"/>
        <v>44530</v>
      </c>
      <c r="B30" s="23">
        <f>SUM(C30:G30)</f>
        <v>7387683.557042053</v>
      </c>
      <c r="C30" s="39">
        <v>2111527.6117170616</v>
      </c>
      <c r="D30" s="39">
        <v>2359900.3895228328</v>
      </c>
      <c r="E30" s="39">
        <v>53352.563589783007</v>
      </c>
      <c r="F30" s="39">
        <v>2860852.8560459991</v>
      </c>
      <c r="G30" s="39">
        <v>2050.1361663770003</v>
      </c>
      <c r="H30" s="23">
        <f t="shared" si="12"/>
        <v>7387683.557042053</v>
      </c>
      <c r="I30" s="39">
        <v>7311777.453138968</v>
      </c>
      <c r="J30" s="39">
        <v>75906.103903092036</v>
      </c>
      <c r="K30" s="19">
        <f t="shared" si="2"/>
        <v>7387683.5570420604</v>
      </c>
      <c r="L30" s="59">
        <v>6871087.2683692304</v>
      </c>
      <c r="M30" s="39">
        <v>516596.28867283021</v>
      </c>
      <c r="N30" s="19">
        <f t="shared" si="3"/>
        <v>7387683.5570420604</v>
      </c>
      <c r="O30" s="35">
        <v>957378.94306438346</v>
      </c>
      <c r="P30" s="35">
        <v>394222.95482078893</v>
      </c>
      <c r="Q30" s="35">
        <v>627151.44022182026</v>
      </c>
      <c r="R30" s="35">
        <v>539907.75537122216</v>
      </c>
      <c r="S30" s="35">
        <v>474936.82576200261</v>
      </c>
      <c r="T30" s="35">
        <v>612661.97874294291</v>
      </c>
      <c r="U30" s="35">
        <v>3781423.6590588959</v>
      </c>
      <c r="V30" s="23">
        <f t="shared" si="4"/>
        <v>7387683.5570420567</v>
      </c>
      <c r="W30" s="35">
        <v>2993597.9192402181</v>
      </c>
      <c r="X30" s="55">
        <v>630650</v>
      </c>
      <c r="Y30" s="55">
        <v>3763435.6378018381</v>
      </c>
      <c r="Z30" s="23">
        <f t="shared" si="5"/>
        <v>7387683.5570420567</v>
      </c>
      <c r="AA30" s="55">
        <v>3083625.1556460992</v>
      </c>
      <c r="AB30" s="55">
        <v>710710.07287977845</v>
      </c>
      <c r="AC30" s="55">
        <v>3174657.9794353461</v>
      </c>
      <c r="AD30" s="55">
        <v>198693.96848215</v>
      </c>
      <c r="AE30" s="55">
        <v>219996.38059868704</v>
      </c>
      <c r="AF30" s="23">
        <f t="shared" si="6"/>
        <v>7387683.5570420604</v>
      </c>
      <c r="AG30" s="35">
        <v>6347979.8775203498</v>
      </c>
      <c r="AH30" s="35">
        <v>1039987.7733179805</v>
      </c>
      <c r="AI30" s="23">
        <f t="shared" si="7"/>
        <v>7387967.6508383304</v>
      </c>
      <c r="AJ30" s="35">
        <v>952196.26990889735</v>
      </c>
      <c r="AK30" s="35">
        <v>818471.94738750206</v>
      </c>
      <c r="AL30" s="35">
        <v>1876658.3878890635</v>
      </c>
      <c r="AM30" s="35">
        <v>3740641.0456528654</v>
      </c>
      <c r="AN30" s="23">
        <f t="shared" si="8"/>
        <v>7387967.6508383285</v>
      </c>
      <c r="AP30" s="51"/>
    </row>
    <row r="31" spans="1:42" s="117" customFormat="1" x14ac:dyDescent="0.45">
      <c r="A31" s="91">
        <f t="shared" si="9"/>
        <v>44561</v>
      </c>
      <c r="B31" s="23">
        <f>SUM(C31:G31)</f>
        <v>7546378.3879925981</v>
      </c>
      <c r="C31" s="39">
        <v>2179126.6017135875</v>
      </c>
      <c r="D31" s="39">
        <v>2436814.6380028995</v>
      </c>
      <c r="E31" s="39">
        <v>68385.554612592983</v>
      </c>
      <c r="F31" s="39">
        <v>2858624.2605212415</v>
      </c>
      <c r="G31" s="39">
        <v>3427.3331422770002</v>
      </c>
      <c r="H31" s="23">
        <f>SUM(C31:G31)</f>
        <v>7546378.3879925981</v>
      </c>
      <c r="I31" s="39">
        <v>7460643.0948930439</v>
      </c>
      <c r="J31" s="39">
        <v>85735.293099538976</v>
      </c>
      <c r="K31" s="19">
        <f t="shared" si="2"/>
        <v>7546378.3879925832</v>
      </c>
      <c r="L31" s="59">
        <v>7005321.3237652341</v>
      </c>
      <c r="M31" s="39">
        <v>541057.06422734878</v>
      </c>
      <c r="N31" s="19">
        <f t="shared" si="3"/>
        <v>7546378.3879925832</v>
      </c>
      <c r="O31" s="35">
        <v>991659.3824710981</v>
      </c>
      <c r="P31" s="35">
        <v>405414.3895282119</v>
      </c>
      <c r="Q31" s="35">
        <v>642439.78486741206</v>
      </c>
      <c r="R31" s="35">
        <v>555946.24954162841</v>
      </c>
      <c r="S31" s="35">
        <v>480632.03621909826</v>
      </c>
      <c r="T31" s="35">
        <v>623784.06270283414</v>
      </c>
      <c r="U31" s="35">
        <v>3846502.4826623136</v>
      </c>
      <c r="V31" s="23">
        <f t="shared" si="4"/>
        <v>7546378.3879925963</v>
      </c>
      <c r="W31" s="35">
        <v>3076091.842627449</v>
      </c>
      <c r="X31" s="55">
        <v>640784</v>
      </c>
      <c r="Y31" s="55">
        <v>3829502.5453651482</v>
      </c>
      <c r="Z31" s="23">
        <f t="shared" si="5"/>
        <v>7546378.3879925972</v>
      </c>
      <c r="AA31" s="55">
        <v>3178252.1330131446</v>
      </c>
      <c r="AB31" s="55">
        <v>692196.5960950302</v>
      </c>
      <c r="AC31" s="55">
        <v>3258826.9348145835</v>
      </c>
      <c r="AD31" s="55">
        <v>199259.56578527403</v>
      </c>
      <c r="AE31" s="55">
        <v>217843.15828456709</v>
      </c>
      <c r="AF31" s="23">
        <f t="shared" si="6"/>
        <v>7546378.3879926</v>
      </c>
      <c r="AG31" s="35">
        <v>6514727.1554141752</v>
      </c>
      <c r="AH31" s="35">
        <v>1031651.2325784259</v>
      </c>
      <c r="AI31" s="23">
        <f t="shared" si="7"/>
        <v>7546378.3879926009</v>
      </c>
      <c r="AJ31" s="35">
        <v>951356.38902646978</v>
      </c>
      <c r="AK31" s="35">
        <v>822317.23547677463</v>
      </c>
      <c r="AL31" s="35">
        <v>1913476.7370586155</v>
      </c>
      <c r="AM31" s="35">
        <v>3859228.0264307377</v>
      </c>
      <c r="AN31" s="23">
        <f t="shared" si="8"/>
        <v>7546378.3879925981</v>
      </c>
      <c r="AO31" s="114"/>
      <c r="AP31" s="51"/>
    </row>
    <row r="32" spans="1:42" x14ac:dyDescent="0.45">
      <c r="A32" s="91">
        <f t="shared" si="9"/>
        <v>44592</v>
      </c>
      <c r="B32" s="23">
        <f t="shared" ref="B32:B40" si="13">SUM(C32:G32)</f>
        <v>7439831.7945541432</v>
      </c>
      <c r="C32" s="39">
        <v>2114568.987323408</v>
      </c>
      <c r="D32" s="39">
        <v>2408819.7107983269</v>
      </c>
      <c r="E32" s="39">
        <v>46277.690394779005</v>
      </c>
      <c r="F32" s="39">
        <v>2842250.9108473095</v>
      </c>
      <c r="G32" s="39">
        <v>27914.495190319994</v>
      </c>
      <c r="H32" s="23">
        <f t="shared" si="12"/>
        <v>7439831.7945541432</v>
      </c>
      <c r="I32" s="39">
        <v>7346293.4322503367</v>
      </c>
      <c r="J32" s="39">
        <v>93538.362303816073</v>
      </c>
      <c r="K32" s="19">
        <f t="shared" si="2"/>
        <v>7439831.7945541525</v>
      </c>
      <c r="L32" s="59">
        <v>6920176.2536087725</v>
      </c>
      <c r="M32" s="39">
        <v>519655.54094538029</v>
      </c>
      <c r="N32" s="19">
        <f t="shared" si="3"/>
        <v>7439831.7945541525</v>
      </c>
      <c r="O32" s="35">
        <v>949545.00655002217</v>
      </c>
      <c r="P32" s="35">
        <v>400410.49567129475</v>
      </c>
      <c r="Q32" s="35">
        <v>629498.53417715151</v>
      </c>
      <c r="R32" s="35">
        <v>551136.09129915386</v>
      </c>
      <c r="S32" s="35">
        <v>479931.14360261051</v>
      </c>
      <c r="T32" s="35">
        <v>620783.88197665033</v>
      </c>
      <c r="U32" s="35">
        <v>3808526.6412772634</v>
      </c>
      <c r="V32" s="23">
        <f t="shared" si="4"/>
        <v>7439831.794554146</v>
      </c>
      <c r="W32" s="35">
        <v>3010521.2713002302</v>
      </c>
      <c r="X32" s="55">
        <v>636066</v>
      </c>
      <c r="Y32" s="55">
        <v>3793244.5232539214</v>
      </c>
      <c r="Z32" s="23">
        <f t="shared" si="5"/>
        <v>7439831.7945541516</v>
      </c>
      <c r="AA32" s="55">
        <v>3060810.6704754741</v>
      </c>
      <c r="AB32" s="55">
        <v>682165.64712041803</v>
      </c>
      <c r="AC32" s="55">
        <v>3274535.8671242846</v>
      </c>
      <c r="AD32" s="55">
        <v>199464.10996692197</v>
      </c>
      <c r="AE32" s="55">
        <v>222855.49986703997</v>
      </c>
      <c r="AF32" s="23">
        <f t="shared" si="6"/>
        <v>7439831.7945541386</v>
      </c>
      <c r="AG32" s="35">
        <v>6430517.4081411073</v>
      </c>
      <c r="AH32" s="35">
        <v>1009314.3864130474</v>
      </c>
      <c r="AI32" s="23">
        <f t="shared" si="7"/>
        <v>7439831.7945541544</v>
      </c>
      <c r="AJ32" s="35">
        <v>953667.89632167644</v>
      </c>
      <c r="AK32" s="35">
        <v>823697.24532518012</v>
      </c>
      <c r="AL32" s="35">
        <v>1911375.2890633293</v>
      </c>
      <c r="AM32" s="35">
        <v>3751091.3638439686</v>
      </c>
      <c r="AN32" s="23">
        <f t="shared" si="8"/>
        <v>7439831.7945541544</v>
      </c>
    </row>
    <row r="33" spans="1:42" s="117" customFormat="1" x14ac:dyDescent="0.45">
      <c r="A33" s="91">
        <f t="shared" si="9"/>
        <v>44620</v>
      </c>
      <c r="B33" s="23">
        <f t="shared" si="13"/>
        <v>7446290.4459258365</v>
      </c>
      <c r="C33" s="39">
        <v>2133035.1365487217</v>
      </c>
      <c r="D33" s="39">
        <v>2411398.6754821572</v>
      </c>
      <c r="E33" s="39">
        <v>45351.101047586999</v>
      </c>
      <c r="F33" s="39">
        <v>2849308.3717638324</v>
      </c>
      <c r="G33" s="39">
        <v>7197.1610835390011</v>
      </c>
      <c r="H33" s="23">
        <f t="shared" si="12"/>
        <v>7446290.4459258365</v>
      </c>
      <c r="I33" s="39">
        <v>7365619.7928327443</v>
      </c>
      <c r="J33" s="39">
        <v>80670.653093085988</v>
      </c>
      <c r="K33" s="19">
        <f t="shared" si="2"/>
        <v>7446290.4459258299</v>
      </c>
      <c r="L33" s="59">
        <v>6913223.9017201578</v>
      </c>
      <c r="M33" s="39">
        <v>533066.54420567187</v>
      </c>
      <c r="N33" s="19">
        <f t="shared" si="3"/>
        <v>7446290.4459258299</v>
      </c>
      <c r="O33" s="35">
        <v>948463.89689399383</v>
      </c>
      <c r="P33" s="35">
        <v>401759.78331100708</v>
      </c>
      <c r="Q33" s="35">
        <v>631181.52462221868</v>
      </c>
      <c r="R33" s="35">
        <v>547908.42414850416</v>
      </c>
      <c r="S33" s="35">
        <v>480011.55216799973</v>
      </c>
      <c r="T33" s="35">
        <v>619153.53385194542</v>
      </c>
      <c r="U33" s="35">
        <v>3817811.7309301752</v>
      </c>
      <c r="V33" s="23">
        <f t="shared" si="4"/>
        <v>7446290.4459258439</v>
      </c>
      <c r="W33" s="35">
        <v>3009325.181143722</v>
      </c>
      <c r="X33" s="55">
        <v>637226</v>
      </c>
      <c r="Y33" s="55">
        <v>3799739.2647821191</v>
      </c>
      <c r="Z33" s="23">
        <f t="shared" si="5"/>
        <v>7446290.4459258411</v>
      </c>
      <c r="AA33" s="55">
        <v>3059559.1562147979</v>
      </c>
      <c r="AB33" s="55">
        <v>708176.74050429743</v>
      </c>
      <c r="AC33" s="55">
        <v>3258385.5564357555</v>
      </c>
      <c r="AD33" s="55">
        <v>197811.58232496391</v>
      </c>
      <c r="AE33" s="55">
        <v>222357.41044601993</v>
      </c>
      <c r="AF33" s="23">
        <f t="shared" si="6"/>
        <v>7446290.4459258346</v>
      </c>
      <c r="AG33" s="35">
        <v>6436918.2399323788</v>
      </c>
      <c r="AH33" s="35">
        <v>1009372.2059934557</v>
      </c>
      <c r="AI33" s="23">
        <f t="shared" si="7"/>
        <v>7446290.4459258346</v>
      </c>
      <c r="AJ33" s="35">
        <v>974939.84156681399</v>
      </c>
      <c r="AK33" s="35">
        <v>829307.14195418684</v>
      </c>
      <c r="AL33" s="35">
        <v>1886745.9954924032</v>
      </c>
      <c r="AM33" s="35">
        <v>3755297.4669124391</v>
      </c>
      <c r="AN33" s="23">
        <f t="shared" si="8"/>
        <v>7446290.445925843</v>
      </c>
      <c r="AO33" s="114"/>
      <c r="AP33" s="51"/>
    </row>
    <row r="34" spans="1:42" s="120" customFormat="1" x14ac:dyDescent="0.45">
      <c r="A34" s="85">
        <f t="shared" si="9"/>
        <v>44651</v>
      </c>
      <c r="B34" s="23">
        <f t="shared" si="13"/>
        <v>7544162.6094889631</v>
      </c>
      <c r="C34" s="39">
        <v>2224059.9444297124</v>
      </c>
      <c r="D34" s="39">
        <v>2438034.973831113</v>
      </c>
      <c r="E34" s="39">
        <v>52554.912554542003</v>
      </c>
      <c r="F34" s="39">
        <v>2824880.329022781</v>
      </c>
      <c r="G34" s="39">
        <v>4632.4496508149996</v>
      </c>
      <c r="H34" s="23">
        <f t="shared" si="12"/>
        <v>7544162.6094889631</v>
      </c>
      <c r="I34" s="39">
        <v>7464488.6148945494</v>
      </c>
      <c r="J34" s="39">
        <v>79673.994594424003</v>
      </c>
      <c r="K34" s="19">
        <f t="shared" si="2"/>
        <v>7544162.6094889734</v>
      </c>
      <c r="L34" s="59">
        <v>7008448.4983778317</v>
      </c>
      <c r="M34" s="39">
        <v>535714.11111114174</v>
      </c>
      <c r="N34" s="19">
        <f t="shared" si="3"/>
        <v>7544162.6094889734</v>
      </c>
      <c r="O34" s="35">
        <v>954457.62563296093</v>
      </c>
      <c r="P34" s="35">
        <v>400533.38269321324</v>
      </c>
      <c r="Q34" s="35">
        <v>632369.82944556791</v>
      </c>
      <c r="R34" s="35">
        <v>548341.20126014412</v>
      </c>
      <c r="S34" s="35">
        <v>479986.67234509235</v>
      </c>
      <c r="T34" s="35">
        <v>623839.05214387411</v>
      </c>
      <c r="U34" s="35">
        <v>3904634.845968111</v>
      </c>
      <c r="V34" s="23">
        <f t="shared" si="4"/>
        <v>7544162.6094889641</v>
      </c>
      <c r="W34" s="35">
        <v>3015688.7113769781</v>
      </c>
      <c r="X34" s="55">
        <v>642094</v>
      </c>
      <c r="Y34" s="55">
        <v>3886379.8981119851</v>
      </c>
      <c r="Z34" s="23">
        <f t="shared" si="5"/>
        <v>7544162.6094889631</v>
      </c>
      <c r="AA34" s="55">
        <v>3099143.000458674</v>
      </c>
      <c r="AB34" s="55">
        <v>713395.57094891905</v>
      </c>
      <c r="AC34" s="55">
        <v>3279511.6699793269</v>
      </c>
      <c r="AD34" s="55">
        <v>201224.1342566681</v>
      </c>
      <c r="AE34" s="55">
        <v>250888.233845371</v>
      </c>
      <c r="AF34" s="23">
        <f t="shared" si="6"/>
        <v>7544162.6094889594</v>
      </c>
      <c r="AG34" s="35">
        <v>6479056.8909066459</v>
      </c>
      <c r="AH34" s="35">
        <v>1065105.7185823268</v>
      </c>
      <c r="AI34" s="23">
        <f t="shared" si="7"/>
        <v>7544162.6094889725</v>
      </c>
      <c r="AJ34" s="35">
        <v>994033.34915876377</v>
      </c>
      <c r="AK34" s="35">
        <v>839216.80316704453</v>
      </c>
      <c r="AL34" s="35">
        <v>1906736.4278936451</v>
      </c>
      <c r="AM34" s="35">
        <v>3804176.0292695067</v>
      </c>
      <c r="AN34" s="23">
        <f t="shared" si="8"/>
        <v>7544162.6094889604</v>
      </c>
      <c r="AO34" s="114"/>
      <c r="AP34" s="51"/>
    </row>
    <row r="35" spans="1:42" s="120" customFormat="1" x14ac:dyDescent="0.45">
      <c r="A35" s="85">
        <f t="shared" si="9"/>
        <v>44681</v>
      </c>
      <c r="B35" s="23">
        <f t="shared" si="13"/>
        <v>7567257.4867958836</v>
      </c>
      <c r="C35" s="39">
        <v>2161175.7626173864</v>
      </c>
      <c r="D35" s="39">
        <v>2526729.8119115019</v>
      </c>
      <c r="E35" s="39">
        <v>55247.498996879003</v>
      </c>
      <c r="F35" s="39">
        <v>2820707.5448542722</v>
      </c>
      <c r="G35" s="39">
        <v>3396.8684158449996</v>
      </c>
      <c r="H35" s="23">
        <f t="shared" ref="H35:H40" si="14">SUM(C35:G35)</f>
        <v>7567257.4867958836</v>
      </c>
      <c r="I35" s="39">
        <v>7467102.3198105972</v>
      </c>
      <c r="J35" s="39">
        <v>100155.16698527498</v>
      </c>
      <c r="K35" s="19">
        <f t="shared" si="2"/>
        <v>7567257.4867958724</v>
      </c>
      <c r="L35" s="59">
        <v>7028098.5857761148</v>
      </c>
      <c r="M35" s="39">
        <v>539158.90101975785</v>
      </c>
      <c r="N35" s="19">
        <f t="shared" si="3"/>
        <v>7567257.4867958724</v>
      </c>
      <c r="O35" s="35">
        <v>1021454.4289973442</v>
      </c>
      <c r="P35" s="35">
        <v>412640.92486025259</v>
      </c>
      <c r="Q35" s="35">
        <v>646681.95035171404</v>
      </c>
      <c r="R35" s="35">
        <v>552438.92203618307</v>
      </c>
      <c r="S35" s="35">
        <v>481078.46425727586</v>
      </c>
      <c r="T35" s="35">
        <v>613866.49512769398</v>
      </c>
      <c r="U35" s="35">
        <v>3839096.3011654103</v>
      </c>
      <c r="V35" s="23">
        <f t="shared" si="4"/>
        <v>7567257.4867958743</v>
      </c>
      <c r="W35" s="35">
        <v>3114294.6905027693</v>
      </c>
      <c r="X35" s="55">
        <v>632004</v>
      </c>
      <c r="Y35" s="55">
        <v>3820958.7962931101</v>
      </c>
      <c r="Z35" s="23">
        <f t="shared" si="5"/>
        <v>7567257.4867958799</v>
      </c>
      <c r="AA35" s="55">
        <v>3125395.4875068842</v>
      </c>
      <c r="AB35" s="55">
        <v>716621.9975441912</v>
      </c>
      <c r="AC35" s="55">
        <v>3297901.8009227263</v>
      </c>
      <c r="AD35" s="55">
        <v>193548.50256534514</v>
      </c>
      <c r="AE35" s="55">
        <v>233789.69825673176</v>
      </c>
      <c r="AF35" s="23">
        <f t="shared" si="6"/>
        <v>7567257.486795879</v>
      </c>
      <c r="AG35" s="35">
        <v>6557854.4882925749</v>
      </c>
      <c r="AH35" s="35">
        <v>1009402.9985032906</v>
      </c>
      <c r="AI35" s="23">
        <f t="shared" si="7"/>
        <v>7567257.486795865</v>
      </c>
      <c r="AJ35" s="35">
        <v>982277.13526692963</v>
      </c>
      <c r="AK35" s="35">
        <v>839556.98605336621</v>
      </c>
      <c r="AL35" s="35">
        <v>1886867.1569365885</v>
      </c>
      <c r="AM35" s="35">
        <v>3858556.2085389942</v>
      </c>
      <c r="AN35" s="23">
        <f t="shared" si="8"/>
        <v>7567257.486795878</v>
      </c>
      <c r="AO35" s="114"/>
      <c r="AP35" s="51"/>
    </row>
    <row r="36" spans="1:42" x14ac:dyDescent="0.45">
      <c r="A36" s="85">
        <f t="shared" si="9"/>
        <v>44712</v>
      </c>
      <c r="B36" s="23">
        <f t="shared" si="13"/>
        <v>7587640.4543792829</v>
      </c>
      <c r="C36" s="39">
        <v>2225104.5126582556</v>
      </c>
      <c r="D36" s="39">
        <v>2504206.6701302729</v>
      </c>
      <c r="E36" s="39">
        <v>45655.458322463994</v>
      </c>
      <c r="F36" s="39">
        <v>2809391.6045490815</v>
      </c>
      <c r="G36" s="39">
        <v>3282.2087192089998</v>
      </c>
      <c r="H36" s="23">
        <f t="shared" si="14"/>
        <v>7587640.4543792829</v>
      </c>
      <c r="I36" s="39">
        <v>7496987.1302713417</v>
      </c>
      <c r="J36" s="39">
        <v>90653.324107917055</v>
      </c>
      <c r="K36" s="19">
        <f t="shared" si="2"/>
        <v>7587640.4543792587</v>
      </c>
      <c r="L36" s="59">
        <v>7041766.2129514329</v>
      </c>
      <c r="M36" s="39">
        <v>545874.24142782623</v>
      </c>
      <c r="N36" s="19">
        <f t="shared" si="3"/>
        <v>7587640.4543792587</v>
      </c>
      <c r="O36" s="35">
        <v>974442.24586014228</v>
      </c>
      <c r="P36" s="35">
        <v>409506.22219522134</v>
      </c>
      <c r="Q36" s="35">
        <v>646413.99738074944</v>
      </c>
      <c r="R36" s="35">
        <v>553750.72727967892</v>
      </c>
      <c r="S36" s="35">
        <v>483880.59760046308</v>
      </c>
      <c r="T36" s="35">
        <v>621146.47060746071</v>
      </c>
      <c r="U36" s="35">
        <v>3898500.1934555527</v>
      </c>
      <c r="V36" s="23">
        <f t="shared" si="4"/>
        <v>7587640.454379268</v>
      </c>
      <c r="W36" s="35">
        <v>3067993.7903162581</v>
      </c>
      <c r="X36" s="55">
        <v>640954</v>
      </c>
      <c r="Y36" s="55">
        <v>3878692.6640630141</v>
      </c>
      <c r="Z36" s="23">
        <f t="shared" si="5"/>
        <v>7587640.4543792717</v>
      </c>
      <c r="AA36" s="55">
        <v>3093434.9709577463</v>
      </c>
      <c r="AB36" s="55">
        <v>721321.19025461527</v>
      </c>
      <c r="AC36" s="55">
        <v>3325214.4546563071</v>
      </c>
      <c r="AD36" s="55">
        <v>198397.120813805</v>
      </c>
      <c r="AE36" s="55">
        <v>249272.71769680508</v>
      </c>
      <c r="AF36" s="23">
        <f t="shared" si="6"/>
        <v>7587640.4543792792</v>
      </c>
      <c r="AG36" s="35">
        <v>6574127.0893713376</v>
      </c>
      <c r="AH36" s="35">
        <v>1013513.3650079058</v>
      </c>
      <c r="AI36" s="23">
        <f t="shared" si="7"/>
        <v>7587640.4543792438</v>
      </c>
      <c r="AJ36" s="35">
        <v>998440.05478301109</v>
      </c>
      <c r="AK36" s="35">
        <v>853305.40964281349</v>
      </c>
      <c r="AL36" s="35">
        <v>1914461.2496007285</v>
      </c>
      <c r="AM36" s="35">
        <v>3821433.7403527144</v>
      </c>
      <c r="AN36" s="23">
        <f t="shared" si="8"/>
        <v>7587640.454379268</v>
      </c>
    </row>
    <row r="37" spans="1:42" x14ac:dyDescent="0.45">
      <c r="A37" s="85">
        <f t="shared" si="9"/>
        <v>44742</v>
      </c>
      <c r="B37" s="23">
        <f t="shared" si="13"/>
        <v>7676906.6042465558</v>
      </c>
      <c r="C37" s="39">
        <v>2269114.857356024</v>
      </c>
      <c r="D37" s="39">
        <v>2521801.5975914947</v>
      </c>
      <c r="E37" s="39">
        <v>51834.143235673975</v>
      </c>
      <c r="F37" s="39">
        <v>2830918.838338437</v>
      </c>
      <c r="G37" s="39">
        <v>3237.1677249270006</v>
      </c>
      <c r="H37" s="23">
        <f t="shared" si="14"/>
        <v>7676906.6042465558</v>
      </c>
      <c r="I37" s="39">
        <v>7584167.2982487679</v>
      </c>
      <c r="J37" s="39">
        <v>92739.305997789023</v>
      </c>
      <c r="K37" s="19">
        <f t="shared" si="2"/>
        <v>7676906.6042465568</v>
      </c>
      <c r="L37" s="59">
        <v>7118561.5387491146</v>
      </c>
      <c r="M37" s="39">
        <v>558345.0654974418</v>
      </c>
      <c r="N37" s="19">
        <f t="shared" si="3"/>
        <v>7676906.6042465568</v>
      </c>
      <c r="O37" s="35">
        <v>975563.78374085552</v>
      </c>
      <c r="P37" s="35">
        <v>410477.84312745032</v>
      </c>
      <c r="Q37" s="35">
        <v>648426.66843741853</v>
      </c>
      <c r="R37" s="35">
        <v>552754.68172919727</v>
      </c>
      <c r="S37" s="35">
        <v>482868.03874536877</v>
      </c>
      <c r="T37" s="35">
        <v>623592.65672935615</v>
      </c>
      <c r="U37" s="35">
        <v>3983222.9317369144</v>
      </c>
      <c r="V37" s="23">
        <f t="shared" si="4"/>
        <v>7676906.6042465614</v>
      </c>
      <c r="W37" s="35">
        <v>3070091.0157802901</v>
      </c>
      <c r="X37" s="55">
        <v>645120</v>
      </c>
      <c r="Y37" s="55">
        <v>3961695.5884662704</v>
      </c>
      <c r="Z37" s="23">
        <f t="shared" si="5"/>
        <v>7676906.6042465605</v>
      </c>
      <c r="AA37" s="55">
        <v>3164272.2798720221</v>
      </c>
      <c r="AB37" s="55">
        <v>743584.63675523165</v>
      </c>
      <c r="AC37" s="55">
        <v>3315712.1485354714</v>
      </c>
      <c r="AD37" s="55">
        <v>206446.28702220612</v>
      </c>
      <c r="AE37" s="55">
        <v>246891.25206163095</v>
      </c>
      <c r="AF37" s="23">
        <f t="shared" si="6"/>
        <v>7676906.6042465623</v>
      </c>
      <c r="AG37" s="35">
        <v>6631981.993292518</v>
      </c>
      <c r="AH37" s="35">
        <v>1044924.6109540225</v>
      </c>
      <c r="AI37" s="23">
        <f t="shared" si="7"/>
        <v>7676906.60424654</v>
      </c>
      <c r="AJ37" s="35">
        <v>1015201.4218893759</v>
      </c>
      <c r="AK37" s="35">
        <v>873763.54025288776</v>
      </c>
      <c r="AL37" s="35">
        <v>1926136.8527714643</v>
      </c>
      <c r="AM37" s="35">
        <v>3861804.7893328331</v>
      </c>
      <c r="AN37" s="23">
        <f t="shared" si="8"/>
        <v>7676906.6042465605</v>
      </c>
    </row>
    <row r="38" spans="1:42" x14ac:dyDescent="0.45">
      <c r="A38" s="85">
        <f t="shared" si="9"/>
        <v>44773</v>
      </c>
      <c r="B38" s="23">
        <f t="shared" si="13"/>
        <v>7628188.65444782</v>
      </c>
      <c r="C38" s="39">
        <v>2222481.6127802618</v>
      </c>
      <c r="D38" s="39">
        <v>2523024.7835838567</v>
      </c>
      <c r="E38" s="39">
        <v>44837.497932494</v>
      </c>
      <c r="F38" s="39">
        <v>2834661.8927149363</v>
      </c>
      <c r="G38" s="39">
        <v>3182.8674362709999</v>
      </c>
      <c r="H38" s="23">
        <f t="shared" si="14"/>
        <v>7628188.65444782</v>
      </c>
      <c r="I38" s="39">
        <v>7545937.5879435483</v>
      </c>
      <c r="J38" s="39">
        <v>82251.066504263959</v>
      </c>
      <c r="K38" s="19">
        <f t="shared" si="2"/>
        <v>7628188.6544478126</v>
      </c>
      <c r="L38" s="59">
        <v>7064804.3125270503</v>
      </c>
      <c r="M38" s="59">
        <v>563384.34192076803</v>
      </c>
      <c r="N38" s="19">
        <f>SUM(L38:M38)</f>
        <v>7628188.6544478182</v>
      </c>
      <c r="O38" s="35">
        <v>978355.56542211783</v>
      </c>
      <c r="P38" s="35">
        <v>413031.61786419008</v>
      </c>
      <c r="Q38" s="35">
        <v>653258.24206574645</v>
      </c>
      <c r="R38" s="35">
        <v>554945.585936266</v>
      </c>
      <c r="S38" s="35">
        <v>484398.90926939424</v>
      </c>
      <c r="T38" s="35">
        <v>625832.86038508348</v>
      </c>
      <c r="U38" s="35">
        <v>3918365.8735050224</v>
      </c>
      <c r="V38" s="23">
        <f t="shared" si="4"/>
        <v>7628188.65444782</v>
      </c>
      <c r="W38" s="35">
        <v>3083989.9205577141</v>
      </c>
      <c r="X38" s="55">
        <v>645804</v>
      </c>
      <c r="Y38" s="55">
        <v>3898394.7338901032</v>
      </c>
      <c r="Z38" s="23">
        <f t="shared" si="5"/>
        <v>7628188.6544478172</v>
      </c>
      <c r="AA38" s="55">
        <v>3125363.1462554312</v>
      </c>
      <c r="AB38" s="55">
        <v>714224.95006056887</v>
      </c>
      <c r="AC38" s="55">
        <v>3337196.3139890316</v>
      </c>
      <c r="AD38" s="55">
        <v>208031.011492158</v>
      </c>
      <c r="AE38" s="55">
        <v>243373.232650616</v>
      </c>
      <c r="AF38" s="23">
        <f t="shared" si="6"/>
        <v>7628188.6544478061</v>
      </c>
      <c r="AG38" s="35">
        <v>6593533.6500000004</v>
      </c>
      <c r="AH38" s="35">
        <v>1034655.26</v>
      </c>
      <c r="AI38" s="23">
        <f t="shared" si="7"/>
        <v>7628188.9100000001</v>
      </c>
      <c r="AJ38" s="35">
        <v>1001939.7871237139</v>
      </c>
      <c r="AK38" s="35">
        <v>858913.65817028971</v>
      </c>
      <c r="AL38" s="35">
        <v>1931680.5224271633</v>
      </c>
      <c r="AM38" s="35">
        <v>3835654.6867266498</v>
      </c>
      <c r="AN38" s="23">
        <f t="shared" si="8"/>
        <v>7628188.6544478163</v>
      </c>
    </row>
    <row r="39" spans="1:42" x14ac:dyDescent="0.45">
      <c r="A39" s="85">
        <f t="shared" si="9"/>
        <v>44804</v>
      </c>
      <c r="B39" s="23">
        <f t="shared" si="13"/>
        <v>7674985.9120194018</v>
      </c>
      <c r="C39" s="39">
        <v>2268389.3341332353</v>
      </c>
      <c r="D39" s="39">
        <v>2519296.2690920206</v>
      </c>
      <c r="E39" s="39">
        <v>56711.841479850009</v>
      </c>
      <c r="F39" s="39">
        <v>2827475.0560590825</v>
      </c>
      <c r="G39" s="39">
        <v>3113.411255214</v>
      </c>
      <c r="H39" s="23">
        <f t="shared" si="14"/>
        <v>7674985.9120194018</v>
      </c>
      <c r="I39" s="39">
        <v>7589796.5508514903</v>
      </c>
      <c r="J39" s="39">
        <v>85189.361167884024</v>
      </c>
      <c r="K39" s="19">
        <f t="shared" si="2"/>
        <v>7674985.9120193748</v>
      </c>
      <c r="L39" s="59">
        <v>7091608.9368322203</v>
      </c>
      <c r="M39" s="59">
        <v>583376.97518717602</v>
      </c>
      <c r="N39" s="19">
        <f>SUM(L39:M39)</f>
        <v>7674985.9120193962</v>
      </c>
      <c r="O39" s="35">
        <v>970014.39362283179</v>
      </c>
      <c r="P39" s="35">
        <v>410971.93961356947</v>
      </c>
      <c r="Q39" s="35">
        <v>651647.25973968906</v>
      </c>
      <c r="R39" s="35">
        <v>555342.67165737937</v>
      </c>
      <c r="S39" s="35">
        <v>483830.65075274487</v>
      </c>
      <c r="T39" s="35">
        <v>628482.86103247793</v>
      </c>
      <c r="U39" s="35">
        <v>3974696.1356007061</v>
      </c>
      <c r="V39" s="23">
        <f t="shared" si="4"/>
        <v>7674985.912019399</v>
      </c>
      <c r="W39" s="35">
        <v>3071806.9153862121</v>
      </c>
      <c r="X39" s="55">
        <v>649914</v>
      </c>
      <c r="Y39" s="55">
        <v>3953264.9966331823</v>
      </c>
      <c r="Z39" s="23">
        <f t="shared" si="5"/>
        <v>7674985.9120193943</v>
      </c>
      <c r="AA39" s="55">
        <v>3149245.9559850958</v>
      </c>
      <c r="AB39" s="55">
        <v>718022.82810374931</v>
      </c>
      <c r="AC39" s="55">
        <v>3318342.2097304445</v>
      </c>
      <c r="AD39" s="55">
        <v>234520.55807980997</v>
      </c>
      <c r="AE39" s="55">
        <v>254854.36012029802</v>
      </c>
      <c r="AF39" s="23">
        <f t="shared" si="6"/>
        <v>7674985.9120193981</v>
      </c>
      <c r="AG39" s="35">
        <v>6570756.3522003144</v>
      </c>
      <c r="AH39" s="35">
        <v>1104229.5598190799</v>
      </c>
      <c r="AI39" s="23">
        <f t="shared" si="7"/>
        <v>7674985.9120193943</v>
      </c>
      <c r="AJ39" s="35">
        <v>999329.04389651772</v>
      </c>
      <c r="AK39" s="35">
        <v>877629.67214968405</v>
      </c>
      <c r="AL39" s="35">
        <v>1941622.0688659546</v>
      </c>
      <c r="AM39" s="35">
        <v>3856405.1271072375</v>
      </c>
      <c r="AN39" s="23">
        <f t="shared" si="8"/>
        <v>7674985.9120193943</v>
      </c>
    </row>
    <row r="40" spans="1:42" x14ac:dyDescent="0.45">
      <c r="A40" s="85">
        <f t="shared" si="9"/>
        <v>44834</v>
      </c>
      <c r="B40" s="23">
        <f t="shared" si="13"/>
        <v>7708081.5341974199</v>
      </c>
      <c r="C40" s="39">
        <v>2292448.8762665847</v>
      </c>
      <c r="D40" s="39">
        <v>2530382.8523228429</v>
      </c>
      <c r="E40" s="39">
        <v>46392.548013952</v>
      </c>
      <c r="F40" s="39">
        <v>2837084.0689394837</v>
      </c>
      <c r="G40" s="39">
        <v>1773.1886545570001</v>
      </c>
      <c r="H40" s="23">
        <f t="shared" si="14"/>
        <v>7708081.5341974199</v>
      </c>
      <c r="I40" s="39">
        <v>7632605.4658316886</v>
      </c>
      <c r="J40" s="39">
        <v>75476.06836574206</v>
      </c>
      <c r="K40" s="19">
        <f t="shared" si="2"/>
        <v>7708081.5341974311</v>
      </c>
      <c r="L40" s="59">
        <v>7133223.1216498297</v>
      </c>
      <c r="M40" s="59">
        <v>574858.41254759196</v>
      </c>
      <c r="N40" s="19">
        <f>SUM(L40:M40)</f>
        <v>7708081.5341974217</v>
      </c>
      <c r="O40" s="35">
        <v>974944.90640948433</v>
      </c>
      <c r="P40" s="35">
        <v>409709.48685962905</v>
      </c>
      <c r="Q40" s="35">
        <v>647200.60941680637</v>
      </c>
      <c r="R40" s="35">
        <v>549659.70506873506</v>
      </c>
      <c r="S40" s="35">
        <v>481495.3248886104</v>
      </c>
      <c r="T40" s="35">
        <v>627671.28883856698</v>
      </c>
      <c r="U40" s="35">
        <v>4017400.2127155922</v>
      </c>
      <c r="V40" s="23">
        <f t="shared" si="4"/>
        <v>7708081.5341974245</v>
      </c>
      <c r="W40" s="35">
        <v>3063010.0326432642</v>
      </c>
      <c r="X40" s="55">
        <v>651532</v>
      </c>
      <c r="Y40" s="55">
        <v>3993539.5015541571</v>
      </c>
      <c r="Z40" s="23">
        <f t="shared" si="5"/>
        <v>7708081.5341974217</v>
      </c>
      <c r="AA40" s="55">
        <v>3206670.8474388067</v>
      </c>
      <c r="AB40" s="55">
        <v>720399.37828116771</v>
      </c>
      <c r="AC40" s="55">
        <v>3271567.3420844064</v>
      </c>
      <c r="AD40" s="55">
        <v>234364.52438148114</v>
      </c>
      <c r="AE40" s="55">
        <v>275079.44201156095</v>
      </c>
      <c r="AF40" s="23">
        <f t="shared" si="6"/>
        <v>7708081.5341974236</v>
      </c>
      <c r="AG40" s="35">
        <v>6591031.4984207945</v>
      </c>
      <c r="AH40" s="35">
        <v>1117050.0357766277</v>
      </c>
      <c r="AI40" s="23">
        <f t="shared" si="7"/>
        <v>7708081.5341974217</v>
      </c>
      <c r="AJ40" s="35">
        <v>1004665.1737718898</v>
      </c>
      <c r="AK40" s="35">
        <v>896963.70711650478</v>
      </c>
      <c r="AL40" s="35">
        <v>1894657.0084275361</v>
      </c>
      <c r="AM40" s="35">
        <v>3911795.6448814906</v>
      </c>
      <c r="AN40" s="23">
        <f t="shared" si="8"/>
        <v>7708081.5341974217</v>
      </c>
    </row>
    <row r="41" spans="1:42" x14ac:dyDescent="0.45">
      <c r="H41" s="128"/>
      <c r="K41" s="128"/>
      <c r="N41" s="128"/>
      <c r="V41" s="128"/>
      <c r="Z41" s="128"/>
      <c r="AF41" s="128"/>
      <c r="AI41" s="128"/>
      <c r="AN41" s="128"/>
    </row>
  </sheetData>
  <mergeCells count="2">
    <mergeCell ref="A1:A2"/>
    <mergeCell ref="B1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5"/>
  <sheetViews>
    <sheetView workbookViewId="0">
      <pane xSplit="2" ySplit="3" topLeftCell="BI4" activePane="bottomRight" state="frozen"/>
      <selection pane="topRight" activeCell="C1" sqref="C1"/>
      <selection pane="bottomLeft" activeCell="A4" sqref="A4"/>
      <selection pane="bottomRight" activeCell="A4" sqref="A4"/>
    </sheetView>
  </sheetViews>
  <sheetFormatPr defaultColWidth="9.1796875" defaultRowHeight="16" x14ac:dyDescent="0.45"/>
  <cols>
    <col min="1" max="1" width="9.453125" style="81" bestFit="1" customWidth="1"/>
    <col min="2" max="2" width="12.453125" style="81" bestFit="1" customWidth="1"/>
    <col min="3" max="4" width="11.54296875" style="81" bestFit="1" customWidth="1"/>
    <col min="5" max="5" width="12.54296875" style="81" bestFit="1" customWidth="1"/>
    <col min="6" max="6" width="11.1796875" style="81" bestFit="1" customWidth="1"/>
    <col min="7" max="7" width="12.54296875" style="81" bestFit="1" customWidth="1"/>
    <col min="8" max="8" width="11.1796875" style="81" bestFit="1" customWidth="1"/>
    <col min="9" max="9" width="9.26953125" style="81" bestFit="1" customWidth="1"/>
    <col min="10" max="10" width="10.54296875" style="81" customWidth="1"/>
    <col min="11" max="11" width="14.7265625" style="81" bestFit="1" customWidth="1"/>
    <col min="12" max="12" width="11.1796875" style="81" bestFit="1" customWidth="1"/>
    <col min="13" max="13" width="10" style="81" bestFit="1" customWidth="1"/>
    <col min="14" max="14" width="9.26953125" style="81" bestFit="1" customWidth="1"/>
    <col min="15" max="15" width="10" style="81" bestFit="1" customWidth="1"/>
    <col min="16" max="16" width="9.26953125" style="81" bestFit="1" customWidth="1"/>
    <col min="17" max="18" width="10" style="81" bestFit="1" customWidth="1"/>
    <col min="19" max="19" width="9.1796875" style="101"/>
    <col min="20" max="20" width="9.1796875" style="81"/>
    <col min="21" max="21" width="10" style="81" bestFit="1" customWidth="1"/>
    <col min="22" max="22" width="9.26953125" style="81" bestFit="1" customWidth="1"/>
    <col min="23" max="23" width="4.1796875" style="81" customWidth="1"/>
    <col min="24" max="24" width="14.54296875" style="102" bestFit="1" customWidth="1"/>
    <col min="25" max="38" width="18.1796875" style="81" customWidth="1"/>
    <col min="39" max="45" width="16.26953125" style="81" customWidth="1"/>
    <col min="46" max="52" width="9.1796875" style="81"/>
    <col min="53" max="53" width="5.453125" style="81" customWidth="1"/>
    <col min="54" max="55" width="12.453125" style="81" bestFit="1" customWidth="1"/>
    <col min="56" max="56" width="11" style="81" bestFit="1" customWidth="1"/>
    <col min="57" max="57" width="12.453125" style="81" bestFit="1" customWidth="1"/>
    <col min="58" max="58" width="11" style="81" bestFit="1" customWidth="1"/>
    <col min="59" max="59" width="10" style="81" bestFit="1" customWidth="1"/>
    <col min="60" max="60" width="9.453125" style="81" bestFit="1" customWidth="1"/>
    <col min="61" max="62" width="10.1796875" style="81" bestFit="1" customWidth="1"/>
    <col min="63" max="63" width="5.453125" style="81" customWidth="1"/>
    <col min="64" max="64" width="12.453125" style="81" bestFit="1" customWidth="1"/>
    <col min="65" max="72" width="14.7265625" style="81" customWidth="1"/>
    <col min="73" max="16384" width="9.1796875" style="81"/>
  </cols>
  <sheetData>
    <row r="1" spans="1:72" s="61" customFormat="1" x14ac:dyDescent="0.45">
      <c r="A1" s="142" t="s">
        <v>0</v>
      </c>
      <c r="B1" s="145" t="s">
        <v>49</v>
      </c>
      <c r="C1" s="148" t="s">
        <v>16</v>
      </c>
      <c r="D1" s="149"/>
      <c r="E1" s="149"/>
      <c r="F1" s="149"/>
      <c r="G1" s="149"/>
      <c r="H1" s="149"/>
      <c r="I1" s="149"/>
      <c r="J1" s="149"/>
      <c r="K1" s="149"/>
      <c r="L1" s="150"/>
      <c r="M1" s="148" t="s">
        <v>17</v>
      </c>
      <c r="N1" s="149"/>
      <c r="O1" s="149"/>
      <c r="P1" s="149"/>
      <c r="Q1" s="149"/>
      <c r="R1" s="149"/>
      <c r="S1" s="149"/>
      <c r="T1" s="149"/>
      <c r="U1" s="149"/>
      <c r="V1" s="150"/>
      <c r="W1" s="60"/>
      <c r="X1" s="139" t="s">
        <v>49</v>
      </c>
      <c r="Y1" s="151" t="s">
        <v>16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3"/>
      <c r="AM1" s="136" t="s">
        <v>17</v>
      </c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8"/>
      <c r="BB1" s="139" t="s">
        <v>49</v>
      </c>
      <c r="BC1" s="134" t="s">
        <v>16</v>
      </c>
      <c r="BD1" s="134"/>
      <c r="BE1" s="134"/>
      <c r="BF1" s="134"/>
      <c r="BG1" s="134" t="s">
        <v>17</v>
      </c>
      <c r="BH1" s="134"/>
      <c r="BI1" s="134"/>
      <c r="BJ1" s="134"/>
      <c r="BL1" s="139" t="s">
        <v>49</v>
      </c>
      <c r="BM1" s="134" t="s">
        <v>16</v>
      </c>
      <c r="BN1" s="134"/>
      <c r="BO1" s="134"/>
      <c r="BP1" s="134"/>
      <c r="BQ1" s="134" t="s">
        <v>17</v>
      </c>
      <c r="BR1" s="134"/>
      <c r="BS1" s="134"/>
      <c r="BT1" s="134"/>
    </row>
    <row r="2" spans="1:72" s="61" customFormat="1" x14ac:dyDescent="0.45">
      <c r="A2" s="143"/>
      <c r="B2" s="146"/>
      <c r="C2" s="135" t="s">
        <v>12</v>
      </c>
      <c r="D2" s="135"/>
      <c r="E2" s="135" t="s">
        <v>13</v>
      </c>
      <c r="F2" s="135"/>
      <c r="G2" s="135" t="s">
        <v>10</v>
      </c>
      <c r="H2" s="135"/>
      <c r="I2" s="135" t="s">
        <v>45</v>
      </c>
      <c r="J2" s="135"/>
      <c r="K2" s="135" t="s">
        <v>11</v>
      </c>
      <c r="L2" s="135"/>
      <c r="M2" s="135" t="s">
        <v>12</v>
      </c>
      <c r="N2" s="135"/>
      <c r="O2" s="135" t="s">
        <v>13</v>
      </c>
      <c r="P2" s="135"/>
      <c r="Q2" s="135" t="s">
        <v>10</v>
      </c>
      <c r="R2" s="135"/>
      <c r="S2" s="135" t="s">
        <v>45</v>
      </c>
      <c r="T2" s="135"/>
      <c r="U2" s="135" t="s">
        <v>11</v>
      </c>
      <c r="V2" s="135"/>
      <c r="W2" s="62"/>
      <c r="X2" s="140"/>
      <c r="Y2" s="131" t="s">
        <v>20</v>
      </c>
      <c r="Z2" s="131"/>
      <c r="AA2" s="131" t="s">
        <v>21</v>
      </c>
      <c r="AB2" s="131"/>
      <c r="AC2" s="131" t="s">
        <v>22</v>
      </c>
      <c r="AD2" s="131"/>
      <c r="AE2" s="131" t="s">
        <v>23</v>
      </c>
      <c r="AF2" s="131"/>
      <c r="AG2" s="131" t="s">
        <v>24</v>
      </c>
      <c r="AH2" s="131"/>
      <c r="AI2" s="131" t="s">
        <v>25</v>
      </c>
      <c r="AJ2" s="131"/>
      <c r="AK2" s="131" t="s">
        <v>26</v>
      </c>
      <c r="AL2" s="131"/>
      <c r="AM2" s="131" t="s">
        <v>20</v>
      </c>
      <c r="AN2" s="131"/>
      <c r="AO2" s="131" t="s">
        <v>21</v>
      </c>
      <c r="AP2" s="131"/>
      <c r="AQ2" s="131" t="s">
        <v>22</v>
      </c>
      <c r="AR2" s="131"/>
      <c r="AS2" s="131" t="s">
        <v>23</v>
      </c>
      <c r="AT2" s="131"/>
      <c r="AU2" s="131" t="s">
        <v>24</v>
      </c>
      <c r="AV2" s="131"/>
      <c r="AW2" s="131" t="s">
        <v>25</v>
      </c>
      <c r="AX2" s="131"/>
      <c r="AY2" s="131" t="s">
        <v>26</v>
      </c>
      <c r="AZ2" s="131"/>
      <c r="BB2" s="140"/>
      <c r="BC2" s="133" t="s">
        <v>50</v>
      </c>
      <c r="BD2" s="133"/>
      <c r="BE2" s="133" t="s">
        <v>51</v>
      </c>
      <c r="BF2" s="133"/>
      <c r="BG2" s="133" t="s">
        <v>50</v>
      </c>
      <c r="BH2" s="133"/>
      <c r="BI2" s="133" t="s">
        <v>51</v>
      </c>
      <c r="BJ2" s="133"/>
      <c r="BL2" s="140"/>
      <c r="BM2" s="132" t="s">
        <v>52</v>
      </c>
      <c r="BN2" s="132"/>
      <c r="BO2" s="132" t="s">
        <v>53</v>
      </c>
      <c r="BP2" s="132"/>
      <c r="BQ2" s="132" t="s">
        <v>52</v>
      </c>
      <c r="BR2" s="132"/>
      <c r="BS2" s="132" t="s">
        <v>53</v>
      </c>
      <c r="BT2" s="132"/>
    </row>
    <row r="3" spans="1:72" s="61" customFormat="1" x14ac:dyDescent="0.45">
      <c r="A3" s="144"/>
      <c r="B3" s="147"/>
      <c r="C3" s="63" t="s">
        <v>54</v>
      </c>
      <c r="D3" s="63" t="s">
        <v>35</v>
      </c>
      <c r="E3" s="63" t="s">
        <v>54</v>
      </c>
      <c r="F3" s="63" t="s">
        <v>35</v>
      </c>
      <c r="G3" s="63" t="s">
        <v>54</v>
      </c>
      <c r="H3" s="63" t="s">
        <v>35</v>
      </c>
      <c r="I3" s="63" t="s">
        <v>54</v>
      </c>
      <c r="J3" s="63" t="s">
        <v>35</v>
      </c>
      <c r="K3" s="63" t="s">
        <v>54</v>
      </c>
      <c r="L3" s="63" t="s">
        <v>35</v>
      </c>
      <c r="M3" s="63" t="s">
        <v>54</v>
      </c>
      <c r="N3" s="63" t="s">
        <v>35</v>
      </c>
      <c r="O3" s="63" t="s">
        <v>54</v>
      </c>
      <c r="P3" s="63" t="s">
        <v>35</v>
      </c>
      <c r="Q3" s="63" t="s">
        <v>54</v>
      </c>
      <c r="R3" s="63" t="s">
        <v>35</v>
      </c>
      <c r="S3" s="63" t="s">
        <v>54</v>
      </c>
      <c r="T3" s="63" t="s">
        <v>35</v>
      </c>
      <c r="U3" s="63" t="s">
        <v>54</v>
      </c>
      <c r="V3" s="63" t="s">
        <v>35</v>
      </c>
      <c r="W3" s="64"/>
      <c r="X3" s="141"/>
      <c r="Y3" s="63" t="s">
        <v>54</v>
      </c>
      <c r="Z3" s="63" t="s">
        <v>35</v>
      </c>
      <c r="AA3" s="63" t="s">
        <v>54</v>
      </c>
      <c r="AB3" s="63" t="s">
        <v>35</v>
      </c>
      <c r="AC3" s="63" t="s">
        <v>54</v>
      </c>
      <c r="AD3" s="63" t="s">
        <v>35</v>
      </c>
      <c r="AE3" s="63" t="s">
        <v>54</v>
      </c>
      <c r="AF3" s="63" t="s">
        <v>35</v>
      </c>
      <c r="AG3" s="63" t="s">
        <v>54</v>
      </c>
      <c r="AH3" s="63" t="s">
        <v>35</v>
      </c>
      <c r="AI3" s="63" t="s">
        <v>54</v>
      </c>
      <c r="AJ3" s="63" t="s">
        <v>35</v>
      </c>
      <c r="AK3" s="63" t="s">
        <v>54</v>
      </c>
      <c r="AL3" s="63" t="s">
        <v>35</v>
      </c>
      <c r="AM3" s="65" t="s">
        <v>54</v>
      </c>
      <c r="AN3" s="65" t="s">
        <v>35</v>
      </c>
      <c r="AO3" s="65" t="s">
        <v>54</v>
      </c>
      <c r="AP3" s="65" t="s">
        <v>35</v>
      </c>
      <c r="AQ3" s="65" t="s">
        <v>54</v>
      </c>
      <c r="AR3" s="65" t="s">
        <v>35</v>
      </c>
      <c r="AS3" s="65" t="s">
        <v>54</v>
      </c>
      <c r="AT3" s="65" t="s">
        <v>35</v>
      </c>
      <c r="AU3" s="65" t="s">
        <v>54</v>
      </c>
      <c r="AV3" s="65" t="s">
        <v>35</v>
      </c>
      <c r="AW3" s="65" t="s">
        <v>54</v>
      </c>
      <c r="AX3" s="65" t="s">
        <v>35</v>
      </c>
      <c r="AY3" s="65" t="s">
        <v>54</v>
      </c>
      <c r="AZ3" s="65" t="s">
        <v>35</v>
      </c>
      <c r="BB3" s="141"/>
      <c r="BC3" s="116" t="s">
        <v>34</v>
      </c>
      <c r="BD3" s="116" t="s">
        <v>35</v>
      </c>
      <c r="BE3" s="116" t="s">
        <v>34</v>
      </c>
      <c r="BF3" s="116" t="s">
        <v>35</v>
      </c>
      <c r="BG3" s="116" t="s">
        <v>34</v>
      </c>
      <c r="BH3" s="116" t="s">
        <v>35</v>
      </c>
      <c r="BI3" s="116" t="s">
        <v>34</v>
      </c>
      <c r="BJ3" s="116" t="s">
        <v>35</v>
      </c>
      <c r="BL3" s="141"/>
      <c r="BM3" s="116" t="s">
        <v>34</v>
      </c>
      <c r="BN3" s="116" t="s">
        <v>35</v>
      </c>
      <c r="BO3" s="116" t="s">
        <v>34</v>
      </c>
      <c r="BP3" s="116" t="s">
        <v>35</v>
      </c>
      <c r="BQ3" s="116" t="s">
        <v>34</v>
      </c>
      <c r="BR3" s="116" t="s">
        <v>35</v>
      </c>
      <c r="BS3" s="116" t="s">
        <v>34</v>
      </c>
      <c r="BT3" s="116" t="s">
        <v>35</v>
      </c>
    </row>
    <row r="4" spans="1:72" s="61" customFormat="1" x14ac:dyDescent="0.45">
      <c r="A4" s="75" t="s">
        <v>55</v>
      </c>
      <c r="B4" s="66">
        <f t="shared" ref="B4:B33" si="0">SUM(C4:V4)</f>
        <v>292960624</v>
      </c>
      <c r="C4" s="67">
        <v>5014</v>
      </c>
      <c r="D4" s="67">
        <v>270</v>
      </c>
      <c r="E4" s="67">
        <v>4566071</v>
      </c>
      <c r="F4" s="67">
        <v>192942</v>
      </c>
      <c r="G4" s="67">
        <v>3499746</v>
      </c>
      <c r="H4" s="67">
        <v>176851</v>
      </c>
      <c r="I4" s="67">
        <v>48</v>
      </c>
      <c r="J4" s="68">
        <v>0</v>
      </c>
      <c r="K4" s="67">
        <v>283719123</v>
      </c>
      <c r="L4" s="67">
        <v>775621</v>
      </c>
      <c r="M4" s="67">
        <v>280</v>
      </c>
      <c r="N4" s="69">
        <v>0</v>
      </c>
      <c r="O4" s="67">
        <v>7436</v>
      </c>
      <c r="P4" s="67">
        <v>6</v>
      </c>
      <c r="Q4" s="67">
        <v>9936</v>
      </c>
      <c r="R4" s="67">
        <v>378</v>
      </c>
      <c r="S4" s="70">
        <v>227</v>
      </c>
      <c r="T4" s="67">
        <v>0</v>
      </c>
      <c r="U4" s="67">
        <v>6661</v>
      </c>
      <c r="V4" s="67">
        <v>14</v>
      </c>
      <c r="W4" s="71"/>
      <c r="X4" s="66">
        <f t="shared" ref="X4:X39" si="1">SUM(Y4:AZ4)</f>
        <v>292960624</v>
      </c>
      <c r="Y4" s="67">
        <v>286839231</v>
      </c>
      <c r="Z4" s="67">
        <v>838773</v>
      </c>
      <c r="AA4" s="67">
        <v>2303006</v>
      </c>
      <c r="AB4" s="67">
        <v>104248</v>
      </c>
      <c r="AC4" s="67">
        <v>1560521</v>
      </c>
      <c r="AD4" s="67">
        <v>98233</v>
      </c>
      <c r="AE4" s="67">
        <v>590023</v>
      </c>
      <c r="AF4" s="67">
        <v>45598</v>
      </c>
      <c r="AG4" s="67">
        <v>259186</v>
      </c>
      <c r="AH4" s="67">
        <v>26165</v>
      </c>
      <c r="AI4" s="67">
        <v>156106</v>
      </c>
      <c r="AJ4" s="67">
        <v>16551</v>
      </c>
      <c r="AK4" s="67">
        <v>81929</v>
      </c>
      <c r="AL4" s="67">
        <v>16116</v>
      </c>
      <c r="AM4" s="73">
        <v>9794</v>
      </c>
      <c r="AN4" s="73">
        <v>82</v>
      </c>
      <c r="AO4" s="73">
        <v>2167</v>
      </c>
      <c r="AP4" s="73">
        <v>23</v>
      </c>
      <c r="AQ4" s="73">
        <v>4066</v>
      </c>
      <c r="AR4" s="73">
        <v>28</v>
      </c>
      <c r="AS4" s="73">
        <v>3242</v>
      </c>
      <c r="AT4" s="73">
        <v>35</v>
      </c>
      <c r="AU4" s="73">
        <v>2027</v>
      </c>
      <c r="AV4" s="73">
        <v>23</v>
      </c>
      <c r="AW4" s="73">
        <v>1710</v>
      </c>
      <c r="AX4" s="73">
        <v>53</v>
      </c>
      <c r="AY4" s="74">
        <v>1534</v>
      </c>
      <c r="AZ4" s="74">
        <v>154</v>
      </c>
      <c r="BB4" s="66">
        <f t="shared" ref="BB4:BB38" si="2">SUM(BC4:BJ4)</f>
        <v>292960624</v>
      </c>
      <c r="BC4" s="67">
        <v>291551967</v>
      </c>
      <c r="BD4" s="67">
        <v>1113017</v>
      </c>
      <c r="BE4" s="67">
        <v>238035</v>
      </c>
      <c r="BF4" s="67">
        <v>32667</v>
      </c>
      <c r="BG4" s="67">
        <v>21296</v>
      </c>
      <c r="BH4" s="67">
        <v>191</v>
      </c>
      <c r="BI4" s="67">
        <v>3244</v>
      </c>
      <c r="BJ4" s="67">
        <v>207</v>
      </c>
      <c r="BL4" s="66">
        <f t="shared" ref="BL4:BL38" si="3">SUM(BM4:BT4)</f>
        <v>292960624</v>
      </c>
      <c r="BM4" s="67">
        <f t="shared" ref="BM4:BT28" si="4">BC4</f>
        <v>291551967</v>
      </c>
      <c r="BN4" s="67">
        <f t="shared" si="4"/>
        <v>1113017</v>
      </c>
      <c r="BO4" s="67">
        <f t="shared" si="4"/>
        <v>238035</v>
      </c>
      <c r="BP4" s="67">
        <f t="shared" si="4"/>
        <v>32667</v>
      </c>
      <c r="BQ4" s="67">
        <f t="shared" si="4"/>
        <v>21296</v>
      </c>
      <c r="BR4" s="67">
        <f t="shared" si="4"/>
        <v>191</v>
      </c>
      <c r="BS4" s="67">
        <f t="shared" si="4"/>
        <v>3244</v>
      </c>
      <c r="BT4" s="67">
        <f t="shared" si="4"/>
        <v>207</v>
      </c>
    </row>
    <row r="5" spans="1:72" s="61" customFormat="1" x14ac:dyDescent="0.45">
      <c r="A5" s="75">
        <v>43709</v>
      </c>
      <c r="B5" s="66">
        <f t="shared" si="0"/>
        <v>295024628</v>
      </c>
      <c r="C5" s="76">
        <v>5106</v>
      </c>
      <c r="D5" s="76">
        <v>281</v>
      </c>
      <c r="E5" s="76">
        <v>4592372</v>
      </c>
      <c r="F5" s="76">
        <v>166262</v>
      </c>
      <c r="G5" s="76">
        <v>3414177</v>
      </c>
      <c r="H5" s="76">
        <v>177268</v>
      </c>
      <c r="I5" s="76">
        <v>55</v>
      </c>
      <c r="J5" s="77">
        <v>0</v>
      </c>
      <c r="K5" s="76">
        <v>285854723</v>
      </c>
      <c r="L5" s="76">
        <v>789274</v>
      </c>
      <c r="M5" s="76">
        <v>305</v>
      </c>
      <c r="N5" s="78">
        <v>0</v>
      </c>
      <c r="O5" s="76">
        <v>7570</v>
      </c>
      <c r="P5" s="76">
        <v>5</v>
      </c>
      <c r="Q5" s="76">
        <v>9924</v>
      </c>
      <c r="R5" s="76">
        <v>382</v>
      </c>
      <c r="S5" s="79">
        <v>258</v>
      </c>
      <c r="T5" s="76">
        <v>0</v>
      </c>
      <c r="U5" s="76">
        <v>6652</v>
      </c>
      <c r="V5" s="76">
        <v>14</v>
      </c>
      <c r="W5" s="80"/>
      <c r="X5" s="66">
        <f t="shared" si="1"/>
        <v>295024628</v>
      </c>
      <c r="Y5" s="67">
        <v>288911369</v>
      </c>
      <c r="Z5" s="67">
        <v>822934</v>
      </c>
      <c r="AA5" s="67">
        <v>2303120</v>
      </c>
      <c r="AB5" s="67">
        <v>105963</v>
      </c>
      <c r="AC5" s="67">
        <v>1559569</v>
      </c>
      <c r="AD5" s="67">
        <v>99276</v>
      </c>
      <c r="AE5" s="67">
        <v>591889</v>
      </c>
      <c r="AF5" s="67">
        <v>45718</v>
      </c>
      <c r="AG5" s="67">
        <v>259829</v>
      </c>
      <c r="AH5" s="67">
        <v>26387</v>
      </c>
      <c r="AI5" s="67">
        <v>158209</v>
      </c>
      <c r="AJ5" s="67">
        <v>16670</v>
      </c>
      <c r="AK5" s="67">
        <v>82448</v>
      </c>
      <c r="AL5" s="67">
        <v>16137</v>
      </c>
      <c r="AM5" s="73">
        <v>9727</v>
      </c>
      <c r="AN5" s="73">
        <v>90</v>
      </c>
      <c r="AO5" s="73">
        <v>2086</v>
      </c>
      <c r="AP5" s="73">
        <v>25</v>
      </c>
      <c r="AQ5" s="73">
        <v>4095</v>
      </c>
      <c r="AR5" s="73">
        <v>35</v>
      </c>
      <c r="AS5" s="73">
        <v>3336</v>
      </c>
      <c r="AT5" s="73">
        <v>36</v>
      </c>
      <c r="AU5" s="73">
        <v>2107</v>
      </c>
      <c r="AV5" s="73">
        <v>27</v>
      </c>
      <c r="AW5" s="73">
        <v>1738</v>
      </c>
      <c r="AX5" s="73">
        <v>40</v>
      </c>
      <c r="AY5" s="74">
        <v>1620</v>
      </c>
      <c r="AZ5" s="74">
        <v>148</v>
      </c>
      <c r="BB5" s="66">
        <f t="shared" si="2"/>
        <v>295024628</v>
      </c>
      <c r="BC5" s="67">
        <v>293625776</v>
      </c>
      <c r="BD5" s="67">
        <v>1100278</v>
      </c>
      <c r="BE5" s="67">
        <v>240657</v>
      </c>
      <c r="BF5" s="67">
        <v>32807</v>
      </c>
      <c r="BG5" s="67">
        <v>21351</v>
      </c>
      <c r="BH5" s="67">
        <v>213</v>
      </c>
      <c r="BI5" s="67">
        <v>3358</v>
      </c>
      <c r="BJ5" s="67">
        <v>188</v>
      </c>
      <c r="BL5" s="66">
        <f t="shared" si="3"/>
        <v>295024628</v>
      </c>
      <c r="BM5" s="67">
        <f t="shared" si="4"/>
        <v>293625776</v>
      </c>
      <c r="BN5" s="67">
        <f t="shared" si="4"/>
        <v>1100278</v>
      </c>
      <c r="BO5" s="67">
        <f t="shared" si="4"/>
        <v>240657</v>
      </c>
      <c r="BP5" s="67">
        <f t="shared" si="4"/>
        <v>32807</v>
      </c>
      <c r="BQ5" s="67">
        <f t="shared" si="4"/>
        <v>21351</v>
      </c>
      <c r="BR5" s="67">
        <f t="shared" si="4"/>
        <v>213</v>
      </c>
      <c r="BS5" s="67">
        <f t="shared" si="4"/>
        <v>3358</v>
      </c>
      <c r="BT5" s="67">
        <f t="shared" si="4"/>
        <v>188</v>
      </c>
    </row>
    <row r="6" spans="1:72" x14ac:dyDescent="0.45">
      <c r="A6" s="27">
        <f t="shared" ref="A6:A41" si="5">EOMONTH(A5,1)</f>
        <v>43769</v>
      </c>
      <c r="B6" s="66">
        <f t="shared" si="0"/>
        <v>297285549</v>
      </c>
      <c r="C6" s="76">
        <v>5040</v>
      </c>
      <c r="D6" s="76">
        <v>249</v>
      </c>
      <c r="E6" s="76">
        <v>4621034</v>
      </c>
      <c r="F6" s="76">
        <v>166079</v>
      </c>
      <c r="G6" s="76">
        <v>3434572</v>
      </c>
      <c r="H6" s="76">
        <v>177590</v>
      </c>
      <c r="I6" s="76">
        <v>46</v>
      </c>
      <c r="J6" s="77">
        <v>0</v>
      </c>
      <c r="K6" s="76">
        <v>288051971</v>
      </c>
      <c r="L6" s="76">
        <v>803515</v>
      </c>
      <c r="M6" s="76">
        <v>430</v>
      </c>
      <c r="N6" s="78">
        <v>0</v>
      </c>
      <c r="O6" s="76">
        <v>7765</v>
      </c>
      <c r="P6" s="76">
        <v>5</v>
      </c>
      <c r="Q6" s="76">
        <v>9951</v>
      </c>
      <c r="R6" s="76">
        <v>384</v>
      </c>
      <c r="S6" s="79">
        <v>238</v>
      </c>
      <c r="T6" s="76">
        <v>0</v>
      </c>
      <c r="U6" s="76">
        <v>6667</v>
      </c>
      <c r="V6" s="76">
        <v>13</v>
      </c>
      <c r="W6" s="122"/>
      <c r="X6" s="66">
        <f t="shared" si="1"/>
        <v>297285549</v>
      </c>
      <c r="Y6" s="67">
        <v>291129482</v>
      </c>
      <c r="Z6" s="67">
        <v>838709</v>
      </c>
      <c r="AA6" s="67">
        <v>2317014</v>
      </c>
      <c r="AB6" s="67">
        <v>105762</v>
      </c>
      <c r="AC6" s="67">
        <v>1566554</v>
      </c>
      <c r="AD6" s="67">
        <v>99130</v>
      </c>
      <c r="AE6" s="67">
        <v>596968</v>
      </c>
      <c r="AF6" s="67">
        <v>45251</v>
      </c>
      <c r="AG6" s="67">
        <v>261629</v>
      </c>
      <c r="AH6" s="67">
        <v>26006</v>
      </c>
      <c r="AI6" s="67">
        <v>158114</v>
      </c>
      <c r="AJ6" s="67">
        <v>16450</v>
      </c>
      <c r="AK6" s="67">
        <v>82902</v>
      </c>
      <c r="AL6" s="67">
        <v>16125</v>
      </c>
      <c r="AM6" s="73">
        <v>9762</v>
      </c>
      <c r="AN6" s="73">
        <v>94</v>
      </c>
      <c r="AO6" s="73">
        <v>2084</v>
      </c>
      <c r="AP6" s="73">
        <v>28</v>
      </c>
      <c r="AQ6" s="73">
        <v>4220</v>
      </c>
      <c r="AR6" s="73">
        <v>30</v>
      </c>
      <c r="AS6" s="73">
        <v>3428</v>
      </c>
      <c r="AT6" s="73">
        <v>37</v>
      </c>
      <c r="AU6" s="73">
        <v>2099</v>
      </c>
      <c r="AV6" s="73">
        <v>24</v>
      </c>
      <c r="AW6" s="73">
        <v>1736</v>
      </c>
      <c r="AX6" s="73">
        <v>50</v>
      </c>
      <c r="AY6" s="74">
        <v>1722</v>
      </c>
      <c r="AZ6" s="74">
        <v>139</v>
      </c>
      <c r="BA6" s="61"/>
      <c r="BB6" s="66">
        <f t="shared" si="2"/>
        <v>297285549</v>
      </c>
      <c r="BC6" s="67">
        <v>295871647</v>
      </c>
      <c r="BD6" s="67">
        <v>1114858</v>
      </c>
      <c r="BE6" s="67">
        <v>241016</v>
      </c>
      <c r="BF6" s="67">
        <v>32575</v>
      </c>
      <c r="BG6" s="67">
        <v>21593</v>
      </c>
      <c r="BH6" s="67">
        <v>213</v>
      </c>
      <c r="BI6" s="67">
        <v>3458</v>
      </c>
      <c r="BJ6" s="67">
        <v>189</v>
      </c>
      <c r="BK6" s="61"/>
      <c r="BL6" s="66">
        <f t="shared" si="3"/>
        <v>297285549</v>
      </c>
      <c r="BM6" s="67">
        <f t="shared" si="4"/>
        <v>295871647</v>
      </c>
      <c r="BN6" s="67">
        <f t="shared" si="4"/>
        <v>1114858</v>
      </c>
      <c r="BO6" s="67">
        <f t="shared" si="4"/>
        <v>241016</v>
      </c>
      <c r="BP6" s="67">
        <f t="shared" si="4"/>
        <v>32575</v>
      </c>
      <c r="BQ6" s="67">
        <f t="shared" si="4"/>
        <v>21593</v>
      </c>
      <c r="BR6" s="67">
        <f t="shared" si="4"/>
        <v>213</v>
      </c>
      <c r="BS6" s="67">
        <f t="shared" si="4"/>
        <v>3458</v>
      </c>
      <c r="BT6" s="67">
        <f t="shared" si="4"/>
        <v>189</v>
      </c>
    </row>
    <row r="7" spans="1:72" x14ac:dyDescent="0.45">
      <c r="A7" s="27">
        <f t="shared" si="5"/>
        <v>43799</v>
      </c>
      <c r="B7" s="66">
        <f t="shared" si="0"/>
        <v>301587031</v>
      </c>
      <c r="C7" s="76">
        <v>5130</v>
      </c>
      <c r="D7" s="76">
        <v>261</v>
      </c>
      <c r="E7" s="76">
        <v>4628387</v>
      </c>
      <c r="F7" s="76">
        <v>165635</v>
      </c>
      <c r="G7" s="76">
        <v>3456700</v>
      </c>
      <c r="H7" s="76">
        <v>177571</v>
      </c>
      <c r="I7" s="76">
        <v>43</v>
      </c>
      <c r="J7" s="77">
        <v>0</v>
      </c>
      <c r="K7" s="76">
        <v>292314329</v>
      </c>
      <c r="L7" s="76">
        <v>813265</v>
      </c>
      <c r="M7" s="76">
        <v>306</v>
      </c>
      <c r="N7" s="78">
        <v>0</v>
      </c>
      <c r="O7" s="76">
        <v>7793</v>
      </c>
      <c r="P7" s="76">
        <v>6</v>
      </c>
      <c r="Q7" s="76">
        <v>10077</v>
      </c>
      <c r="R7" s="76">
        <v>391</v>
      </c>
      <c r="S7" s="79">
        <v>246</v>
      </c>
      <c r="T7" s="76">
        <v>0</v>
      </c>
      <c r="U7" s="76">
        <v>6883</v>
      </c>
      <c r="V7" s="76">
        <v>8</v>
      </c>
      <c r="W7" s="122"/>
      <c r="X7" s="66">
        <f t="shared" si="1"/>
        <v>301587031</v>
      </c>
      <c r="Y7" s="67">
        <v>295379692</v>
      </c>
      <c r="Z7" s="67">
        <v>849618</v>
      </c>
      <c r="AA7" s="67">
        <v>2332879</v>
      </c>
      <c r="AB7" s="67">
        <v>105054</v>
      </c>
      <c r="AC7" s="67">
        <v>1584187</v>
      </c>
      <c r="AD7" s="67">
        <v>99437</v>
      </c>
      <c r="AE7" s="67">
        <v>602405</v>
      </c>
      <c r="AF7" s="67">
        <v>44739</v>
      </c>
      <c r="AG7" s="67">
        <v>262018</v>
      </c>
      <c r="AH7" s="67">
        <v>25700</v>
      </c>
      <c r="AI7" s="67">
        <v>159086</v>
      </c>
      <c r="AJ7" s="67">
        <v>16317</v>
      </c>
      <c r="AK7" s="67">
        <v>84322</v>
      </c>
      <c r="AL7" s="67">
        <v>15867</v>
      </c>
      <c r="AM7" s="73">
        <v>9862</v>
      </c>
      <c r="AN7" s="73">
        <v>88</v>
      </c>
      <c r="AO7" s="73">
        <v>2111</v>
      </c>
      <c r="AP7" s="73">
        <v>24</v>
      </c>
      <c r="AQ7" s="73">
        <v>4177</v>
      </c>
      <c r="AR7" s="73">
        <v>30</v>
      </c>
      <c r="AS7" s="73">
        <v>3486</v>
      </c>
      <c r="AT7" s="73">
        <v>36</v>
      </c>
      <c r="AU7" s="73">
        <v>2194</v>
      </c>
      <c r="AV7" s="73">
        <v>32</v>
      </c>
      <c r="AW7" s="73">
        <v>1853</v>
      </c>
      <c r="AX7" s="73">
        <v>49</v>
      </c>
      <c r="AY7" s="74">
        <v>1622</v>
      </c>
      <c r="AZ7" s="74">
        <v>146</v>
      </c>
      <c r="BA7" s="61"/>
      <c r="BB7" s="66">
        <f t="shared" si="2"/>
        <v>301587031</v>
      </c>
      <c r="BC7" s="67">
        <v>300161181</v>
      </c>
      <c r="BD7" s="67">
        <v>1124548</v>
      </c>
      <c r="BE7" s="67">
        <v>243408</v>
      </c>
      <c r="BF7" s="67">
        <v>32184</v>
      </c>
      <c r="BG7" s="67">
        <v>21830</v>
      </c>
      <c r="BH7" s="67">
        <v>210</v>
      </c>
      <c r="BI7" s="67">
        <v>3475</v>
      </c>
      <c r="BJ7" s="67">
        <v>195</v>
      </c>
      <c r="BK7" s="61"/>
      <c r="BL7" s="66">
        <f t="shared" si="3"/>
        <v>301587031</v>
      </c>
      <c r="BM7" s="67">
        <f t="shared" si="4"/>
        <v>300161181</v>
      </c>
      <c r="BN7" s="67">
        <f t="shared" si="4"/>
        <v>1124548</v>
      </c>
      <c r="BO7" s="67">
        <f t="shared" si="4"/>
        <v>243408</v>
      </c>
      <c r="BP7" s="67">
        <f t="shared" si="4"/>
        <v>32184</v>
      </c>
      <c r="BQ7" s="67">
        <f t="shared" si="4"/>
        <v>21830</v>
      </c>
      <c r="BR7" s="67">
        <f t="shared" si="4"/>
        <v>210</v>
      </c>
      <c r="BS7" s="67">
        <f t="shared" si="4"/>
        <v>3475</v>
      </c>
      <c r="BT7" s="67">
        <f t="shared" si="4"/>
        <v>195</v>
      </c>
    </row>
    <row r="8" spans="1:72" x14ac:dyDescent="0.45">
      <c r="A8" s="27">
        <f t="shared" si="5"/>
        <v>43830</v>
      </c>
      <c r="B8" s="66">
        <f t="shared" si="0"/>
        <v>301697958</v>
      </c>
      <c r="C8" s="76">
        <v>6173</v>
      </c>
      <c r="D8" s="76">
        <v>282</v>
      </c>
      <c r="E8" s="76">
        <v>4657907</v>
      </c>
      <c r="F8" s="76">
        <v>167944</v>
      </c>
      <c r="G8" s="76">
        <v>3432537</v>
      </c>
      <c r="H8" s="76">
        <v>178527</v>
      </c>
      <c r="I8" s="76">
        <v>40</v>
      </c>
      <c r="J8" s="77">
        <v>0</v>
      </c>
      <c r="K8" s="76">
        <v>292244447</v>
      </c>
      <c r="L8" s="76">
        <v>984310</v>
      </c>
      <c r="M8" s="76">
        <v>182</v>
      </c>
      <c r="N8" s="78">
        <v>0</v>
      </c>
      <c r="O8" s="76">
        <v>7925</v>
      </c>
      <c r="P8" s="76">
        <v>6</v>
      </c>
      <c r="Q8" s="76">
        <v>10055</v>
      </c>
      <c r="R8" s="76">
        <v>387</v>
      </c>
      <c r="S8" s="79">
        <v>298</v>
      </c>
      <c r="T8" s="76">
        <v>0</v>
      </c>
      <c r="U8" s="76">
        <v>6931</v>
      </c>
      <c r="V8" s="76">
        <v>7</v>
      </c>
      <c r="W8" s="122"/>
      <c r="X8" s="66">
        <f t="shared" si="1"/>
        <v>301697958</v>
      </c>
      <c r="Y8" s="67">
        <v>295154590</v>
      </c>
      <c r="Z8" s="67">
        <v>1023319</v>
      </c>
      <c r="AA8" s="67">
        <v>2404226</v>
      </c>
      <c r="AB8" s="67">
        <v>104245</v>
      </c>
      <c r="AC8" s="67">
        <v>1637185</v>
      </c>
      <c r="AD8" s="67">
        <v>100025</v>
      </c>
      <c r="AE8" s="67">
        <v>629184</v>
      </c>
      <c r="AF8" s="67">
        <v>45282</v>
      </c>
      <c r="AG8" s="67">
        <v>268810</v>
      </c>
      <c r="AH8" s="67">
        <v>25653</v>
      </c>
      <c r="AI8" s="67">
        <v>162045</v>
      </c>
      <c r="AJ8" s="67">
        <v>16439</v>
      </c>
      <c r="AK8" s="67">
        <v>85064</v>
      </c>
      <c r="AL8" s="67">
        <v>16100</v>
      </c>
      <c r="AM8" s="73">
        <v>9778</v>
      </c>
      <c r="AN8" s="73">
        <v>96</v>
      </c>
      <c r="AO8" s="73">
        <v>2027</v>
      </c>
      <c r="AP8" s="73">
        <v>20</v>
      </c>
      <c r="AQ8" s="73">
        <v>4071</v>
      </c>
      <c r="AR8" s="73">
        <v>40</v>
      </c>
      <c r="AS8" s="73">
        <v>3602</v>
      </c>
      <c r="AT8" s="73">
        <v>34</v>
      </c>
      <c r="AU8" s="73">
        <v>2485</v>
      </c>
      <c r="AV8" s="73">
        <v>27</v>
      </c>
      <c r="AW8" s="73">
        <v>1853</v>
      </c>
      <c r="AX8" s="73">
        <v>40</v>
      </c>
      <c r="AY8" s="74">
        <v>1575</v>
      </c>
      <c r="AZ8" s="74">
        <v>143</v>
      </c>
      <c r="BA8" s="61"/>
      <c r="BB8" s="66">
        <f t="shared" si="2"/>
        <v>301697958</v>
      </c>
      <c r="BC8" s="67">
        <v>300093995</v>
      </c>
      <c r="BD8" s="67">
        <v>1298524</v>
      </c>
      <c r="BE8" s="67">
        <v>247109</v>
      </c>
      <c r="BF8" s="67">
        <v>32539</v>
      </c>
      <c r="BG8" s="67">
        <v>21963</v>
      </c>
      <c r="BH8" s="67">
        <v>217</v>
      </c>
      <c r="BI8" s="67">
        <v>3428</v>
      </c>
      <c r="BJ8" s="67">
        <v>183</v>
      </c>
      <c r="BK8" s="61"/>
      <c r="BL8" s="66">
        <f t="shared" si="3"/>
        <v>301697958</v>
      </c>
      <c r="BM8" s="67">
        <f t="shared" si="4"/>
        <v>300093995</v>
      </c>
      <c r="BN8" s="67">
        <f t="shared" si="4"/>
        <v>1298524</v>
      </c>
      <c r="BO8" s="67">
        <f t="shared" si="4"/>
        <v>247109</v>
      </c>
      <c r="BP8" s="67">
        <f t="shared" si="4"/>
        <v>32539</v>
      </c>
      <c r="BQ8" s="67">
        <f t="shared" si="4"/>
        <v>21963</v>
      </c>
      <c r="BR8" s="67">
        <f t="shared" si="4"/>
        <v>217</v>
      </c>
      <c r="BS8" s="67">
        <f t="shared" si="4"/>
        <v>3428</v>
      </c>
      <c r="BT8" s="67">
        <f t="shared" si="4"/>
        <v>183</v>
      </c>
    </row>
    <row r="9" spans="1:72" x14ac:dyDescent="0.45">
      <c r="A9" s="27">
        <f t="shared" si="5"/>
        <v>43861</v>
      </c>
      <c r="B9" s="66">
        <f t="shared" si="0"/>
        <v>303132916</v>
      </c>
      <c r="C9" s="76">
        <v>5127</v>
      </c>
      <c r="D9" s="76">
        <v>237</v>
      </c>
      <c r="E9" s="76">
        <v>4729307</v>
      </c>
      <c r="F9" s="76">
        <v>167395</v>
      </c>
      <c r="G9" s="76">
        <v>3474479</v>
      </c>
      <c r="H9" s="76">
        <v>178161</v>
      </c>
      <c r="I9" s="76">
        <v>40</v>
      </c>
      <c r="J9" s="77">
        <v>0</v>
      </c>
      <c r="K9" s="76">
        <v>293702786</v>
      </c>
      <c r="L9" s="76">
        <v>849549</v>
      </c>
      <c r="M9" s="76">
        <v>242</v>
      </c>
      <c r="N9" s="78">
        <v>0</v>
      </c>
      <c r="O9" s="76">
        <v>8133</v>
      </c>
      <c r="P9" s="76">
        <v>6</v>
      </c>
      <c r="Q9" s="76">
        <v>9834</v>
      </c>
      <c r="R9" s="76">
        <v>391</v>
      </c>
      <c r="S9" s="79">
        <v>292</v>
      </c>
      <c r="T9" s="76">
        <v>0</v>
      </c>
      <c r="U9" s="76">
        <v>6930</v>
      </c>
      <c r="V9" s="76">
        <v>7</v>
      </c>
      <c r="W9" s="122"/>
      <c r="X9" s="66">
        <f t="shared" si="1"/>
        <v>303132916</v>
      </c>
      <c r="Y9" s="67">
        <v>296804274</v>
      </c>
      <c r="Z9" s="67">
        <v>885770</v>
      </c>
      <c r="AA9" s="67">
        <v>2365855</v>
      </c>
      <c r="AB9" s="67">
        <v>105169</v>
      </c>
      <c r="AC9" s="67">
        <v>1612690</v>
      </c>
      <c r="AD9" s="67">
        <v>101612</v>
      </c>
      <c r="AE9" s="67">
        <v>618767</v>
      </c>
      <c r="AF9" s="67">
        <v>45060</v>
      </c>
      <c r="AG9" s="67">
        <v>266540</v>
      </c>
      <c r="AH9" s="67">
        <v>25457</v>
      </c>
      <c r="AI9" s="67">
        <v>159702</v>
      </c>
      <c r="AJ9" s="67">
        <v>16284</v>
      </c>
      <c r="AK9" s="67">
        <v>83911</v>
      </c>
      <c r="AL9" s="67">
        <v>15990</v>
      </c>
      <c r="AM9" s="73">
        <v>9488</v>
      </c>
      <c r="AN9" s="73">
        <v>98</v>
      </c>
      <c r="AO9" s="73">
        <v>2100</v>
      </c>
      <c r="AP9" s="73">
        <v>27</v>
      </c>
      <c r="AQ9" s="73">
        <v>4143</v>
      </c>
      <c r="AR9" s="73">
        <v>28</v>
      </c>
      <c r="AS9" s="73">
        <v>3721</v>
      </c>
      <c r="AT9" s="73">
        <v>37</v>
      </c>
      <c r="AU9" s="73">
        <v>2483</v>
      </c>
      <c r="AV9" s="73">
        <v>31</v>
      </c>
      <c r="AW9" s="73">
        <v>1920</v>
      </c>
      <c r="AX9" s="73">
        <v>45</v>
      </c>
      <c r="AY9" s="74">
        <v>1576</v>
      </c>
      <c r="AZ9" s="74">
        <v>138</v>
      </c>
      <c r="BA9" s="82"/>
      <c r="BB9" s="83">
        <f t="shared" si="2"/>
        <v>303132916</v>
      </c>
      <c r="BC9" s="84">
        <v>301668126</v>
      </c>
      <c r="BD9" s="84">
        <v>1163068</v>
      </c>
      <c r="BE9" s="84">
        <v>243613</v>
      </c>
      <c r="BF9" s="84">
        <v>32274</v>
      </c>
      <c r="BG9" s="67">
        <v>21935</v>
      </c>
      <c r="BH9" s="67">
        <v>221</v>
      </c>
      <c r="BI9" s="67">
        <v>3496</v>
      </c>
      <c r="BJ9" s="84">
        <v>183</v>
      </c>
      <c r="BK9" s="82"/>
      <c r="BL9" s="83">
        <f t="shared" si="3"/>
        <v>303132916</v>
      </c>
      <c r="BM9" s="67">
        <f t="shared" si="4"/>
        <v>301668126</v>
      </c>
      <c r="BN9" s="67">
        <f t="shared" si="4"/>
        <v>1163068</v>
      </c>
      <c r="BO9" s="67">
        <f t="shared" si="4"/>
        <v>243613</v>
      </c>
      <c r="BP9" s="67">
        <f t="shared" si="4"/>
        <v>32274</v>
      </c>
      <c r="BQ9" s="67">
        <f t="shared" si="4"/>
        <v>21935</v>
      </c>
      <c r="BR9" s="67">
        <f t="shared" si="4"/>
        <v>221</v>
      </c>
      <c r="BS9" s="67">
        <f t="shared" si="4"/>
        <v>3496</v>
      </c>
      <c r="BT9" s="67">
        <f t="shared" si="4"/>
        <v>183</v>
      </c>
    </row>
    <row r="10" spans="1:72" x14ac:dyDescent="0.45">
      <c r="A10" s="85">
        <f t="shared" si="5"/>
        <v>43890</v>
      </c>
      <c r="B10" s="83">
        <f t="shared" si="0"/>
        <v>304297780</v>
      </c>
      <c r="C10" s="86">
        <v>4961</v>
      </c>
      <c r="D10" s="86">
        <v>258</v>
      </c>
      <c r="E10" s="86">
        <v>4753950</v>
      </c>
      <c r="F10" s="86">
        <v>168950</v>
      </c>
      <c r="G10" s="86">
        <v>3508404</v>
      </c>
      <c r="H10" s="86">
        <v>178351</v>
      </c>
      <c r="I10" s="87">
        <v>21</v>
      </c>
      <c r="J10" s="77">
        <v>0</v>
      </c>
      <c r="K10" s="86">
        <v>294789957</v>
      </c>
      <c r="L10" s="86">
        <v>866828</v>
      </c>
      <c r="M10" s="86">
        <v>264</v>
      </c>
      <c r="N10" s="78">
        <v>0</v>
      </c>
      <c r="O10" s="86">
        <v>8074</v>
      </c>
      <c r="P10" s="86">
        <v>6</v>
      </c>
      <c r="Q10" s="86">
        <v>9925</v>
      </c>
      <c r="R10" s="86">
        <v>394</v>
      </c>
      <c r="S10" s="88">
        <v>280</v>
      </c>
      <c r="T10" s="76">
        <v>0</v>
      </c>
      <c r="U10" s="86">
        <v>7150</v>
      </c>
      <c r="V10" s="86">
        <v>7</v>
      </c>
      <c r="W10" s="87"/>
      <c r="X10" s="83">
        <f t="shared" si="1"/>
        <v>304297780</v>
      </c>
      <c r="Y10" s="89">
        <v>297943736</v>
      </c>
      <c r="Z10" s="89">
        <v>894228</v>
      </c>
      <c r="AA10" s="89">
        <v>2362727</v>
      </c>
      <c r="AB10" s="89">
        <v>107916</v>
      </c>
      <c r="AC10" s="89">
        <v>1616880</v>
      </c>
      <c r="AD10" s="89">
        <v>103486</v>
      </c>
      <c r="AE10" s="89">
        <v>619899</v>
      </c>
      <c r="AF10" s="89">
        <v>47645</v>
      </c>
      <c r="AG10" s="89">
        <v>267941</v>
      </c>
      <c r="AH10" s="89">
        <v>27386</v>
      </c>
      <c r="AI10" s="89">
        <v>161038</v>
      </c>
      <c r="AJ10" s="89">
        <v>17063</v>
      </c>
      <c r="AK10" s="89">
        <v>85072</v>
      </c>
      <c r="AL10" s="89">
        <v>16663</v>
      </c>
      <c r="AM10" s="89">
        <v>9834</v>
      </c>
      <c r="AN10" s="89">
        <v>89</v>
      </c>
      <c r="AO10" s="89">
        <v>2133</v>
      </c>
      <c r="AP10" s="89">
        <v>25</v>
      </c>
      <c r="AQ10" s="89">
        <v>4223</v>
      </c>
      <c r="AR10" s="89">
        <v>34</v>
      </c>
      <c r="AS10" s="89">
        <v>3639</v>
      </c>
      <c r="AT10" s="89">
        <v>37</v>
      </c>
      <c r="AU10" s="89">
        <v>2556</v>
      </c>
      <c r="AV10" s="89">
        <v>33</v>
      </c>
      <c r="AW10" s="89">
        <v>1780</v>
      </c>
      <c r="AX10" s="89">
        <v>43</v>
      </c>
      <c r="AY10" s="89">
        <v>1528</v>
      </c>
      <c r="AZ10" s="89">
        <v>146</v>
      </c>
      <c r="BA10" s="82"/>
      <c r="BB10" s="83">
        <f t="shared" si="2"/>
        <v>304297780</v>
      </c>
      <c r="BC10" s="89">
        <v>302811183</v>
      </c>
      <c r="BD10" s="89">
        <v>1180661</v>
      </c>
      <c r="BE10" s="89">
        <v>246110</v>
      </c>
      <c r="BF10" s="89">
        <v>33726</v>
      </c>
      <c r="BG10" s="90">
        <v>22385</v>
      </c>
      <c r="BH10" s="90">
        <v>218</v>
      </c>
      <c r="BI10" s="90">
        <v>3308</v>
      </c>
      <c r="BJ10" s="89">
        <v>189</v>
      </c>
      <c r="BK10" s="82"/>
      <c r="BL10" s="83">
        <f t="shared" si="3"/>
        <v>304297780</v>
      </c>
      <c r="BM10" s="67">
        <f t="shared" si="4"/>
        <v>302811183</v>
      </c>
      <c r="BN10" s="67">
        <f t="shared" si="4"/>
        <v>1180661</v>
      </c>
      <c r="BO10" s="67">
        <f t="shared" si="4"/>
        <v>246110</v>
      </c>
      <c r="BP10" s="67">
        <f t="shared" si="4"/>
        <v>33726</v>
      </c>
      <c r="BQ10" s="67">
        <f t="shared" si="4"/>
        <v>22385</v>
      </c>
      <c r="BR10" s="67">
        <f t="shared" si="4"/>
        <v>218</v>
      </c>
      <c r="BS10" s="67">
        <f t="shared" si="4"/>
        <v>3308</v>
      </c>
      <c r="BT10" s="67">
        <f t="shared" si="4"/>
        <v>189</v>
      </c>
    </row>
    <row r="11" spans="1:72" s="95" customFormat="1" x14ac:dyDescent="0.45">
      <c r="A11" s="91">
        <f t="shared" si="5"/>
        <v>43921</v>
      </c>
      <c r="B11" s="92">
        <f t="shared" si="0"/>
        <v>306728920</v>
      </c>
      <c r="C11" s="123">
        <v>4692</v>
      </c>
      <c r="D11" s="124">
        <v>193</v>
      </c>
      <c r="E11" s="123">
        <v>4679723</v>
      </c>
      <c r="F11" s="123">
        <v>161384</v>
      </c>
      <c r="G11" s="123">
        <v>3540215</v>
      </c>
      <c r="H11" s="123">
        <v>178759</v>
      </c>
      <c r="I11" s="124">
        <v>19</v>
      </c>
      <c r="J11" s="77">
        <v>0</v>
      </c>
      <c r="K11" s="123">
        <v>297261485</v>
      </c>
      <c r="L11" s="123">
        <v>876992</v>
      </c>
      <c r="M11" s="124">
        <v>213</v>
      </c>
      <c r="N11" s="93">
        <v>0</v>
      </c>
      <c r="O11" s="123">
        <v>7587</v>
      </c>
      <c r="P11" s="124">
        <v>6</v>
      </c>
      <c r="Q11" s="123">
        <v>9890</v>
      </c>
      <c r="R11" s="124">
        <v>399</v>
      </c>
      <c r="S11" s="93">
        <v>228</v>
      </c>
      <c r="T11" s="76">
        <v>0</v>
      </c>
      <c r="U11" s="123">
        <v>7128</v>
      </c>
      <c r="V11" s="124">
        <v>7</v>
      </c>
      <c r="W11" s="124"/>
      <c r="X11" s="92">
        <f t="shared" si="1"/>
        <v>306728920</v>
      </c>
      <c r="Y11" s="125">
        <v>300364657</v>
      </c>
      <c r="Z11" s="125">
        <v>898504</v>
      </c>
      <c r="AA11" s="125">
        <v>2359582</v>
      </c>
      <c r="AB11" s="125">
        <v>104999</v>
      </c>
      <c r="AC11" s="125">
        <v>1623987</v>
      </c>
      <c r="AD11" s="125">
        <v>102120</v>
      </c>
      <c r="AE11" s="125">
        <v>622386</v>
      </c>
      <c r="AF11" s="125">
        <v>48251</v>
      </c>
      <c r="AG11" s="125">
        <v>269060</v>
      </c>
      <c r="AH11" s="125">
        <v>28367</v>
      </c>
      <c r="AI11" s="125">
        <v>160580</v>
      </c>
      <c r="AJ11" s="125">
        <v>17689</v>
      </c>
      <c r="AK11" s="125">
        <v>85882</v>
      </c>
      <c r="AL11" s="125">
        <v>17398</v>
      </c>
      <c r="AM11" s="125">
        <v>9935</v>
      </c>
      <c r="AN11" s="112">
        <v>92</v>
      </c>
      <c r="AO11" s="125">
        <v>2202</v>
      </c>
      <c r="AP11" s="112">
        <v>31</v>
      </c>
      <c r="AQ11" s="125">
        <v>4141</v>
      </c>
      <c r="AR11" s="112">
        <v>36</v>
      </c>
      <c r="AS11" s="125">
        <v>3346</v>
      </c>
      <c r="AT11" s="112">
        <v>33</v>
      </c>
      <c r="AU11" s="125">
        <v>2374</v>
      </c>
      <c r="AV11" s="112">
        <v>39</v>
      </c>
      <c r="AW11" s="125">
        <v>1679</v>
      </c>
      <c r="AX11" s="112">
        <v>36</v>
      </c>
      <c r="AY11" s="125">
        <v>1369</v>
      </c>
      <c r="AZ11" s="112">
        <v>145</v>
      </c>
      <c r="BA11" s="112"/>
      <c r="BB11" s="92">
        <f t="shared" si="2"/>
        <v>306728920</v>
      </c>
      <c r="BC11" s="125">
        <v>305239672</v>
      </c>
      <c r="BD11" s="125">
        <v>1182241</v>
      </c>
      <c r="BE11" s="125">
        <v>246462</v>
      </c>
      <c r="BF11" s="125">
        <v>35087</v>
      </c>
      <c r="BG11" s="94">
        <v>21998</v>
      </c>
      <c r="BH11" s="94">
        <v>231</v>
      </c>
      <c r="BI11" s="94">
        <v>3048</v>
      </c>
      <c r="BJ11" s="112">
        <v>181</v>
      </c>
      <c r="BK11" s="61"/>
      <c r="BL11" s="92">
        <f t="shared" si="3"/>
        <v>306728920</v>
      </c>
      <c r="BM11" s="67">
        <f t="shared" si="4"/>
        <v>305239672</v>
      </c>
      <c r="BN11" s="67">
        <f t="shared" si="4"/>
        <v>1182241</v>
      </c>
      <c r="BO11" s="67">
        <f t="shared" si="4"/>
        <v>246462</v>
      </c>
      <c r="BP11" s="67">
        <f t="shared" si="4"/>
        <v>35087</v>
      </c>
      <c r="BQ11" s="67">
        <f t="shared" si="4"/>
        <v>21998</v>
      </c>
      <c r="BR11" s="67">
        <f t="shared" si="4"/>
        <v>231</v>
      </c>
      <c r="BS11" s="67">
        <f t="shared" si="4"/>
        <v>3048</v>
      </c>
      <c r="BT11" s="67">
        <f t="shared" si="4"/>
        <v>181</v>
      </c>
    </row>
    <row r="12" spans="1:72" x14ac:dyDescent="0.45">
      <c r="A12" s="91">
        <f t="shared" si="5"/>
        <v>43951</v>
      </c>
      <c r="B12" s="92">
        <f t="shared" si="0"/>
        <v>310031955</v>
      </c>
      <c r="C12" s="77">
        <v>4963</v>
      </c>
      <c r="D12" s="77">
        <v>230</v>
      </c>
      <c r="E12" s="77">
        <v>4848374</v>
      </c>
      <c r="F12" s="77">
        <v>157210</v>
      </c>
      <c r="G12" s="77">
        <v>3547948</v>
      </c>
      <c r="H12" s="77">
        <v>179210</v>
      </c>
      <c r="I12" s="77">
        <v>18</v>
      </c>
      <c r="J12" s="77">
        <v>0</v>
      </c>
      <c r="K12" s="77">
        <v>300384619</v>
      </c>
      <c r="L12" s="77">
        <v>884953</v>
      </c>
      <c r="M12" s="77">
        <v>257</v>
      </c>
      <c r="N12" s="77">
        <v>0</v>
      </c>
      <c r="O12" s="77">
        <v>6525</v>
      </c>
      <c r="P12" s="77">
        <v>7</v>
      </c>
      <c r="Q12" s="77">
        <v>9911</v>
      </c>
      <c r="R12" s="77">
        <v>396</v>
      </c>
      <c r="S12" s="96">
        <v>200</v>
      </c>
      <c r="T12" s="76">
        <v>0</v>
      </c>
      <c r="U12" s="77">
        <v>7127</v>
      </c>
      <c r="V12" s="77">
        <v>7</v>
      </c>
      <c r="W12" s="80"/>
      <c r="X12" s="97">
        <f t="shared" si="1"/>
        <v>310031955</v>
      </c>
      <c r="Y12" s="68">
        <v>303608132</v>
      </c>
      <c r="Z12" s="68">
        <v>914529</v>
      </c>
      <c r="AA12" s="68">
        <v>2380239</v>
      </c>
      <c r="AB12" s="68">
        <v>103300</v>
      </c>
      <c r="AC12" s="68">
        <v>1648653</v>
      </c>
      <c r="AD12" s="68">
        <v>99600</v>
      </c>
      <c r="AE12" s="68">
        <v>630817</v>
      </c>
      <c r="AF12" s="68">
        <v>44994</v>
      </c>
      <c r="AG12" s="68">
        <v>271331</v>
      </c>
      <c r="AH12" s="68">
        <v>26166</v>
      </c>
      <c r="AI12" s="68">
        <v>161451</v>
      </c>
      <c r="AJ12" s="68">
        <v>16500</v>
      </c>
      <c r="AK12" s="68">
        <v>85299</v>
      </c>
      <c r="AL12" s="68">
        <v>16514</v>
      </c>
      <c r="AM12" s="68">
        <v>10205</v>
      </c>
      <c r="AN12" s="68">
        <v>92</v>
      </c>
      <c r="AO12" s="68">
        <v>2071</v>
      </c>
      <c r="AP12" s="68">
        <v>31</v>
      </c>
      <c r="AQ12" s="68">
        <v>3803</v>
      </c>
      <c r="AR12" s="68">
        <v>32</v>
      </c>
      <c r="AS12" s="68">
        <v>3019</v>
      </c>
      <c r="AT12" s="68">
        <v>34</v>
      </c>
      <c r="AU12" s="68">
        <v>2206</v>
      </c>
      <c r="AV12" s="68">
        <v>37</v>
      </c>
      <c r="AW12" s="68">
        <v>1440</v>
      </c>
      <c r="AX12" s="68">
        <v>46</v>
      </c>
      <c r="AY12" s="68">
        <v>1276</v>
      </c>
      <c r="AZ12" s="68">
        <v>138</v>
      </c>
      <c r="BA12" s="71"/>
      <c r="BB12" s="97">
        <f t="shared" si="2"/>
        <v>310031955</v>
      </c>
      <c r="BC12" s="68">
        <v>308539172</v>
      </c>
      <c r="BD12" s="68">
        <v>1188589</v>
      </c>
      <c r="BE12" s="68">
        <v>246750</v>
      </c>
      <c r="BF12" s="68">
        <v>33014</v>
      </c>
      <c r="BG12" s="68">
        <v>21304</v>
      </c>
      <c r="BH12" s="68">
        <v>226</v>
      </c>
      <c r="BI12" s="68">
        <v>2716</v>
      </c>
      <c r="BJ12" s="68">
        <v>184</v>
      </c>
      <c r="BK12" s="71"/>
      <c r="BL12" s="97">
        <f t="shared" si="3"/>
        <v>310031955</v>
      </c>
      <c r="BM12" s="67">
        <f t="shared" si="4"/>
        <v>308539172</v>
      </c>
      <c r="BN12" s="67">
        <f t="shared" si="4"/>
        <v>1188589</v>
      </c>
      <c r="BO12" s="67">
        <f t="shared" si="4"/>
        <v>246750</v>
      </c>
      <c r="BP12" s="67">
        <f t="shared" si="4"/>
        <v>33014</v>
      </c>
      <c r="BQ12" s="67">
        <f t="shared" si="4"/>
        <v>21304</v>
      </c>
      <c r="BR12" s="67">
        <f t="shared" si="4"/>
        <v>226</v>
      </c>
      <c r="BS12" s="67">
        <f t="shared" si="4"/>
        <v>2716</v>
      </c>
      <c r="BT12" s="67">
        <f t="shared" si="4"/>
        <v>184</v>
      </c>
    </row>
    <row r="13" spans="1:72" x14ac:dyDescent="0.45">
      <c r="A13" s="91">
        <f t="shared" si="5"/>
        <v>43982</v>
      </c>
      <c r="B13" s="92">
        <f t="shared" si="0"/>
        <v>313131511</v>
      </c>
      <c r="C13" s="86">
        <v>4700</v>
      </c>
      <c r="D13" s="86">
        <v>224</v>
      </c>
      <c r="E13" s="86">
        <v>4911940</v>
      </c>
      <c r="F13" s="86">
        <v>156723</v>
      </c>
      <c r="G13" s="86">
        <v>3542097</v>
      </c>
      <c r="H13" s="86">
        <v>179381</v>
      </c>
      <c r="I13" s="86">
        <v>19</v>
      </c>
      <c r="J13" s="77">
        <v>0</v>
      </c>
      <c r="K13" s="86">
        <v>303421787</v>
      </c>
      <c r="L13" s="86">
        <v>890636</v>
      </c>
      <c r="M13" s="86">
        <v>227</v>
      </c>
      <c r="N13" s="77">
        <v>0</v>
      </c>
      <c r="O13" s="86">
        <v>6075</v>
      </c>
      <c r="P13" s="86">
        <v>7</v>
      </c>
      <c r="Q13" s="86">
        <v>9919</v>
      </c>
      <c r="R13" s="86">
        <v>400</v>
      </c>
      <c r="S13" s="88">
        <v>198</v>
      </c>
      <c r="T13" s="76">
        <v>0</v>
      </c>
      <c r="U13" s="86">
        <v>7171</v>
      </c>
      <c r="V13" s="77">
        <v>7</v>
      </c>
      <c r="W13" s="87"/>
      <c r="X13" s="92">
        <f t="shared" si="1"/>
        <v>313131511</v>
      </c>
      <c r="Y13" s="98">
        <v>306588702</v>
      </c>
      <c r="Z13" s="98">
        <v>917822</v>
      </c>
      <c r="AA13" s="98">
        <v>2454138</v>
      </c>
      <c r="AB13" s="98">
        <v>103938</v>
      </c>
      <c r="AC13" s="98">
        <v>1680009</v>
      </c>
      <c r="AD13" s="98">
        <v>99808</v>
      </c>
      <c r="AE13" s="98">
        <v>637299</v>
      </c>
      <c r="AF13" s="98">
        <v>45566</v>
      </c>
      <c r="AG13" s="98">
        <v>274200</v>
      </c>
      <c r="AH13" s="98">
        <v>26461</v>
      </c>
      <c r="AI13" s="98">
        <v>160891</v>
      </c>
      <c r="AJ13" s="98">
        <v>16770</v>
      </c>
      <c r="AK13" s="98">
        <v>85304</v>
      </c>
      <c r="AL13" s="98">
        <v>16599</v>
      </c>
      <c r="AM13" s="98">
        <v>10121</v>
      </c>
      <c r="AN13" s="98">
        <v>97</v>
      </c>
      <c r="AO13" s="98">
        <v>1980</v>
      </c>
      <c r="AP13" s="98">
        <v>26</v>
      </c>
      <c r="AQ13" s="98">
        <v>3754</v>
      </c>
      <c r="AR13" s="98">
        <v>36</v>
      </c>
      <c r="AS13" s="98">
        <v>2869</v>
      </c>
      <c r="AT13" s="98">
        <v>30</v>
      </c>
      <c r="AU13" s="98">
        <v>2156</v>
      </c>
      <c r="AV13" s="98">
        <v>32</v>
      </c>
      <c r="AW13" s="98">
        <v>1458</v>
      </c>
      <c r="AX13" s="98">
        <v>47</v>
      </c>
      <c r="AY13" s="98">
        <v>1252</v>
      </c>
      <c r="AZ13" s="98">
        <v>146</v>
      </c>
      <c r="BA13" s="82"/>
      <c r="BB13" s="92">
        <f t="shared" si="2"/>
        <v>313131511</v>
      </c>
      <c r="BC13" s="98">
        <v>311634348</v>
      </c>
      <c r="BD13" s="98">
        <v>1193595</v>
      </c>
      <c r="BE13" s="98">
        <v>246195</v>
      </c>
      <c r="BF13" s="98">
        <v>33369</v>
      </c>
      <c r="BG13" s="98">
        <v>20880</v>
      </c>
      <c r="BH13" s="98">
        <v>221</v>
      </c>
      <c r="BI13" s="98">
        <v>2710</v>
      </c>
      <c r="BJ13" s="98">
        <v>193</v>
      </c>
      <c r="BK13" s="98"/>
      <c r="BL13" s="92">
        <f t="shared" si="3"/>
        <v>313131511</v>
      </c>
      <c r="BM13" s="67">
        <f t="shared" si="4"/>
        <v>311634348</v>
      </c>
      <c r="BN13" s="67">
        <f t="shared" si="4"/>
        <v>1193595</v>
      </c>
      <c r="BO13" s="67">
        <f t="shared" si="4"/>
        <v>246195</v>
      </c>
      <c r="BP13" s="67">
        <f t="shared" si="4"/>
        <v>33369</v>
      </c>
      <c r="BQ13" s="67">
        <f t="shared" si="4"/>
        <v>20880</v>
      </c>
      <c r="BR13" s="67">
        <f t="shared" si="4"/>
        <v>221</v>
      </c>
      <c r="BS13" s="67">
        <f t="shared" si="4"/>
        <v>2710</v>
      </c>
      <c r="BT13" s="67">
        <f t="shared" si="4"/>
        <v>193</v>
      </c>
    </row>
    <row r="14" spans="1:72" x14ac:dyDescent="0.45">
      <c r="A14" s="91">
        <f t="shared" si="5"/>
        <v>44012</v>
      </c>
      <c r="B14" s="92">
        <f t="shared" si="0"/>
        <v>318012669</v>
      </c>
      <c r="C14" s="68">
        <v>4566</v>
      </c>
      <c r="D14" s="68">
        <v>218</v>
      </c>
      <c r="E14" s="68">
        <v>4951542</v>
      </c>
      <c r="F14" s="68">
        <v>157341</v>
      </c>
      <c r="G14" s="68">
        <v>3597554</v>
      </c>
      <c r="H14" s="68">
        <v>180069</v>
      </c>
      <c r="I14" s="68">
        <v>18</v>
      </c>
      <c r="J14" s="68">
        <v>0</v>
      </c>
      <c r="K14" s="68">
        <v>308190430</v>
      </c>
      <c r="L14" s="68">
        <v>906656</v>
      </c>
      <c r="M14" s="68">
        <v>286</v>
      </c>
      <c r="N14" s="68">
        <v>0</v>
      </c>
      <c r="O14" s="68">
        <v>6281</v>
      </c>
      <c r="P14" s="68">
        <v>8</v>
      </c>
      <c r="Q14" s="68">
        <v>9934</v>
      </c>
      <c r="R14" s="68">
        <v>400</v>
      </c>
      <c r="S14" s="99">
        <v>197</v>
      </c>
      <c r="T14" s="67">
        <v>0</v>
      </c>
      <c r="U14" s="68">
        <v>7163</v>
      </c>
      <c r="V14" s="68">
        <v>6</v>
      </c>
      <c r="W14" s="68"/>
      <c r="X14" s="92">
        <f t="shared" si="1"/>
        <v>318012669</v>
      </c>
      <c r="Y14" s="68">
        <v>311411389</v>
      </c>
      <c r="Z14" s="68">
        <v>933445</v>
      </c>
      <c r="AA14" s="68">
        <v>2458768</v>
      </c>
      <c r="AB14" s="68">
        <v>104755</v>
      </c>
      <c r="AC14" s="68">
        <v>1699737</v>
      </c>
      <c r="AD14" s="68">
        <v>101520</v>
      </c>
      <c r="AE14" s="68">
        <v>644258</v>
      </c>
      <c r="AF14" s="68">
        <v>45494</v>
      </c>
      <c r="AG14" s="68">
        <v>280611</v>
      </c>
      <c r="AH14" s="68">
        <v>26245</v>
      </c>
      <c r="AI14" s="68">
        <v>163480</v>
      </c>
      <c r="AJ14" s="68">
        <v>16625</v>
      </c>
      <c r="AK14" s="68">
        <v>85867</v>
      </c>
      <c r="AL14" s="68">
        <v>16200</v>
      </c>
      <c r="AM14" s="68">
        <v>9993</v>
      </c>
      <c r="AN14" s="68">
        <v>94</v>
      </c>
      <c r="AO14" s="68">
        <v>1989</v>
      </c>
      <c r="AP14" s="68">
        <v>25</v>
      </c>
      <c r="AQ14" s="68">
        <v>3768</v>
      </c>
      <c r="AR14" s="68">
        <v>40</v>
      </c>
      <c r="AS14" s="68">
        <v>3012</v>
      </c>
      <c r="AT14" s="68">
        <v>28</v>
      </c>
      <c r="AU14" s="68">
        <v>2226</v>
      </c>
      <c r="AV14" s="68">
        <v>31</v>
      </c>
      <c r="AW14" s="68">
        <v>1518</v>
      </c>
      <c r="AX14" s="68">
        <v>53</v>
      </c>
      <c r="AY14" s="68">
        <v>1355</v>
      </c>
      <c r="AZ14" s="68">
        <v>143</v>
      </c>
      <c r="BA14" s="68"/>
      <c r="BB14" s="92">
        <f t="shared" si="2"/>
        <v>318012669</v>
      </c>
      <c r="BC14" s="68">
        <v>316494763</v>
      </c>
      <c r="BD14" s="68">
        <v>1211459</v>
      </c>
      <c r="BE14" s="68">
        <v>249347</v>
      </c>
      <c r="BF14" s="68">
        <v>32825</v>
      </c>
      <c r="BG14" s="68">
        <v>20988</v>
      </c>
      <c r="BH14" s="68">
        <v>218</v>
      </c>
      <c r="BI14" s="68">
        <v>2873</v>
      </c>
      <c r="BJ14" s="68">
        <v>196</v>
      </c>
      <c r="BK14" s="68"/>
      <c r="BL14" s="92">
        <f t="shared" si="3"/>
        <v>318012669</v>
      </c>
      <c r="BM14" s="67">
        <f t="shared" si="4"/>
        <v>316494763</v>
      </c>
      <c r="BN14" s="67">
        <f t="shared" si="4"/>
        <v>1211459</v>
      </c>
      <c r="BO14" s="67">
        <f t="shared" si="4"/>
        <v>249347</v>
      </c>
      <c r="BP14" s="67">
        <f t="shared" si="4"/>
        <v>32825</v>
      </c>
      <c r="BQ14" s="67">
        <f t="shared" si="4"/>
        <v>20988</v>
      </c>
      <c r="BR14" s="67">
        <f t="shared" si="4"/>
        <v>218</v>
      </c>
      <c r="BS14" s="67">
        <f t="shared" si="4"/>
        <v>2873</v>
      </c>
      <c r="BT14" s="67">
        <f t="shared" si="4"/>
        <v>196</v>
      </c>
    </row>
    <row r="15" spans="1:72" s="71" customFormat="1" x14ac:dyDescent="0.45">
      <c r="A15" s="91">
        <f t="shared" si="5"/>
        <v>44043</v>
      </c>
      <c r="B15" s="97">
        <f t="shared" si="0"/>
        <v>319698683</v>
      </c>
      <c r="C15" s="68">
        <v>4267</v>
      </c>
      <c r="D15" s="68">
        <v>237</v>
      </c>
      <c r="E15" s="68">
        <v>4978312</v>
      </c>
      <c r="F15" s="68">
        <v>156487</v>
      </c>
      <c r="G15" s="68">
        <v>3564127</v>
      </c>
      <c r="H15" s="68">
        <v>180080</v>
      </c>
      <c r="I15" s="68">
        <v>19</v>
      </c>
      <c r="J15" s="68">
        <v>0</v>
      </c>
      <c r="K15" s="68">
        <v>309879883</v>
      </c>
      <c r="L15" s="68">
        <v>910928</v>
      </c>
      <c r="M15" s="68">
        <v>218</v>
      </c>
      <c r="N15" s="68">
        <v>0</v>
      </c>
      <c r="O15" s="68">
        <v>6569</v>
      </c>
      <c r="P15" s="68">
        <v>13</v>
      </c>
      <c r="Q15" s="68">
        <v>9931</v>
      </c>
      <c r="R15" s="68">
        <v>390</v>
      </c>
      <c r="S15" s="99">
        <v>184</v>
      </c>
      <c r="T15" s="67">
        <v>0</v>
      </c>
      <c r="U15" s="68">
        <v>7032</v>
      </c>
      <c r="V15" s="68">
        <v>6</v>
      </c>
      <c r="X15" s="97">
        <f t="shared" si="1"/>
        <v>319698683</v>
      </c>
      <c r="Y15" s="68">
        <v>313080398</v>
      </c>
      <c r="Z15" s="68">
        <v>934572</v>
      </c>
      <c r="AA15" s="68">
        <v>2460875</v>
      </c>
      <c r="AB15" s="68">
        <v>104704</v>
      </c>
      <c r="AC15" s="68">
        <v>1705994</v>
      </c>
      <c r="AD15" s="68">
        <v>100842</v>
      </c>
      <c r="AE15" s="68">
        <v>646687</v>
      </c>
      <c r="AF15" s="68">
        <v>46744</v>
      </c>
      <c r="AG15" s="68">
        <v>282024</v>
      </c>
      <c r="AH15" s="68">
        <v>27124</v>
      </c>
      <c r="AI15" s="68">
        <v>163537</v>
      </c>
      <c r="AJ15" s="68">
        <v>17137</v>
      </c>
      <c r="AK15" s="68">
        <v>87093</v>
      </c>
      <c r="AL15" s="68">
        <v>16609</v>
      </c>
      <c r="AM15" s="68">
        <v>9757</v>
      </c>
      <c r="AN15" s="68">
        <v>86</v>
      </c>
      <c r="AO15" s="68">
        <v>2054</v>
      </c>
      <c r="AP15" s="68">
        <v>31</v>
      </c>
      <c r="AQ15" s="68">
        <v>3929</v>
      </c>
      <c r="AR15" s="68">
        <v>37</v>
      </c>
      <c r="AS15" s="68">
        <v>3047</v>
      </c>
      <c r="AT15" s="68">
        <v>29</v>
      </c>
      <c r="AU15" s="68">
        <v>2291</v>
      </c>
      <c r="AV15" s="68">
        <v>30</v>
      </c>
      <c r="AW15" s="68">
        <v>1532</v>
      </c>
      <c r="AX15" s="68">
        <v>48</v>
      </c>
      <c r="AY15" s="68">
        <v>1324</v>
      </c>
      <c r="AZ15" s="68">
        <v>148</v>
      </c>
      <c r="BB15" s="97">
        <f t="shared" si="2"/>
        <v>319698683</v>
      </c>
      <c r="BC15" s="68">
        <v>318175978</v>
      </c>
      <c r="BD15" s="68">
        <v>1213986</v>
      </c>
      <c r="BE15" s="68">
        <v>250630</v>
      </c>
      <c r="BF15" s="68">
        <v>33746</v>
      </c>
      <c r="BG15" s="67">
        <v>21078</v>
      </c>
      <c r="BH15" s="67">
        <v>213</v>
      </c>
      <c r="BI15" s="67">
        <v>2856</v>
      </c>
      <c r="BJ15" s="68">
        <v>196</v>
      </c>
      <c r="BL15" s="97">
        <f t="shared" si="3"/>
        <v>319698683</v>
      </c>
      <c r="BM15" s="67">
        <f t="shared" si="4"/>
        <v>318175978</v>
      </c>
      <c r="BN15" s="67">
        <f t="shared" si="4"/>
        <v>1213986</v>
      </c>
      <c r="BO15" s="67">
        <f t="shared" si="4"/>
        <v>250630</v>
      </c>
      <c r="BP15" s="67">
        <f t="shared" si="4"/>
        <v>33746</v>
      </c>
      <c r="BQ15" s="67">
        <f t="shared" si="4"/>
        <v>21078</v>
      </c>
      <c r="BR15" s="67">
        <f t="shared" si="4"/>
        <v>213</v>
      </c>
      <c r="BS15" s="67">
        <f t="shared" si="4"/>
        <v>2856</v>
      </c>
      <c r="BT15" s="67">
        <f t="shared" si="4"/>
        <v>196</v>
      </c>
    </row>
    <row r="16" spans="1:72" x14ac:dyDescent="0.45">
      <c r="A16" s="91">
        <f t="shared" si="5"/>
        <v>44074</v>
      </c>
      <c r="B16" s="97">
        <f t="shared" si="0"/>
        <v>330811499</v>
      </c>
      <c r="C16" s="68">
        <v>3853</v>
      </c>
      <c r="D16" s="68">
        <v>218</v>
      </c>
      <c r="E16" s="68">
        <v>4987054</v>
      </c>
      <c r="F16" s="68">
        <v>155134</v>
      </c>
      <c r="G16" s="68">
        <v>3656888</v>
      </c>
      <c r="H16" s="68">
        <v>180152</v>
      </c>
      <c r="I16" s="68">
        <v>16</v>
      </c>
      <c r="J16" s="68">
        <v>0</v>
      </c>
      <c r="K16" s="68">
        <v>320887475</v>
      </c>
      <c r="L16" s="68">
        <v>916063</v>
      </c>
      <c r="M16" s="68">
        <v>190</v>
      </c>
      <c r="N16" s="68">
        <v>0</v>
      </c>
      <c r="O16" s="68">
        <v>6903</v>
      </c>
      <c r="P16" s="68">
        <v>12</v>
      </c>
      <c r="Q16" s="68">
        <v>9958</v>
      </c>
      <c r="R16" s="68">
        <v>394</v>
      </c>
      <c r="S16" s="99">
        <v>169</v>
      </c>
      <c r="T16" s="67">
        <v>0</v>
      </c>
      <c r="U16" s="68">
        <v>7014</v>
      </c>
      <c r="V16" s="68">
        <v>6</v>
      </c>
      <c r="W16" s="61"/>
      <c r="X16" s="97">
        <f t="shared" si="1"/>
        <v>330811499</v>
      </c>
      <c r="Y16" s="68">
        <v>324153542</v>
      </c>
      <c r="Z16" s="68">
        <v>937246</v>
      </c>
      <c r="AA16" s="68">
        <v>2472825</v>
      </c>
      <c r="AB16" s="68">
        <v>104390</v>
      </c>
      <c r="AC16" s="68">
        <v>1715562</v>
      </c>
      <c r="AD16" s="68">
        <v>100536</v>
      </c>
      <c r="AE16" s="68">
        <v>653889</v>
      </c>
      <c r="AF16" s="68">
        <v>47296</v>
      </c>
      <c r="AG16" s="68">
        <v>284977</v>
      </c>
      <c r="AH16" s="68">
        <v>27556</v>
      </c>
      <c r="AI16" s="68">
        <v>165831</v>
      </c>
      <c r="AJ16" s="68">
        <v>17608</v>
      </c>
      <c r="AK16" s="68">
        <v>88660</v>
      </c>
      <c r="AL16" s="68">
        <v>16935</v>
      </c>
      <c r="AM16" s="68">
        <v>9709</v>
      </c>
      <c r="AN16" s="68">
        <v>92</v>
      </c>
      <c r="AO16" s="68">
        <v>1996</v>
      </c>
      <c r="AP16" s="68">
        <v>31</v>
      </c>
      <c r="AQ16" s="68">
        <v>4064</v>
      </c>
      <c r="AR16" s="68">
        <v>28</v>
      </c>
      <c r="AS16" s="68">
        <v>3171</v>
      </c>
      <c r="AT16" s="68">
        <v>35</v>
      </c>
      <c r="AU16" s="68">
        <v>2394</v>
      </c>
      <c r="AV16" s="68">
        <v>32</v>
      </c>
      <c r="AW16" s="68">
        <v>1626</v>
      </c>
      <c r="AX16" s="68">
        <v>46</v>
      </c>
      <c r="AY16" s="68">
        <v>1274</v>
      </c>
      <c r="AZ16" s="68">
        <v>148</v>
      </c>
      <c r="BA16" s="61"/>
      <c r="BB16" s="97">
        <f t="shared" si="2"/>
        <v>330811499</v>
      </c>
      <c r="BC16" s="68">
        <v>329280795</v>
      </c>
      <c r="BD16" s="68">
        <v>1217024</v>
      </c>
      <c r="BE16" s="68">
        <v>254491</v>
      </c>
      <c r="BF16" s="68">
        <v>34543</v>
      </c>
      <c r="BG16" s="68">
        <v>21334</v>
      </c>
      <c r="BH16" s="68">
        <v>218</v>
      </c>
      <c r="BI16" s="68">
        <v>2900</v>
      </c>
      <c r="BJ16" s="68">
        <v>194</v>
      </c>
      <c r="BK16" s="61"/>
      <c r="BL16" s="97">
        <f t="shared" si="3"/>
        <v>330811499</v>
      </c>
      <c r="BM16" s="67">
        <f t="shared" si="4"/>
        <v>329280795</v>
      </c>
      <c r="BN16" s="67">
        <f t="shared" si="4"/>
        <v>1217024</v>
      </c>
      <c r="BO16" s="67">
        <f t="shared" si="4"/>
        <v>254491</v>
      </c>
      <c r="BP16" s="67">
        <f t="shared" si="4"/>
        <v>34543</v>
      </c>
      <c r="BQ16" s="67">
        <f t="shared" si="4"/>
        <v>21334</v>
      </c>
      <c r="BR16" s="67">
        <f t="shared" si="4"/>
        <v>218</v>
      </c>
      <c r="BS16" s="67">
        <f t="shared" si="4"/>
        <v>2900</v>
      </c>
      <c r="BT16" s="67">
        <f t="shared" si="4"/>
        <v>194</v>
      </c>
    </row>
    <row r="17" spans="1:72" x14ac:dyDescent="0.45">
      <c r="A17" s="91">
        <f t="shared" si="5"/>
        <v>44104</v>
      </c>
      <c r="B17" s="97">
        <f t="shared" si="0"/>
        <v>335605299</v>
      </c>
      <c r="C17" s="98">
        <v>3625</v>
      </c>
      <c r="D17" s="98">
        <v>216</v>
      </c>
      <c r="E17" s="98">
        <v>4996182</v>
      </c>
      <c r="F17" s="98">
        <v>153450</v>
      </c>
      <c r="G17" s="98">
        <v>3707672</v>
      </c>
      <c r="H17" s="98">
        <v>180209</v>
      </c>
      <c r="I17" s="98">
        <v>14</v>
      </c>
      <c r="J17" s="68">
        <v>0</v>
      </c>
      <c r="K17" s="98">
        <v>325615849</v>
      </c>
      <c r="L17" s="98">
        <v>922948</v>
      </c>
      <c r="M17" s="98">
        <v>179</v>
      </c>
      <c r="N17" s="68">
        <v>0</v>
      </c>
      <c r="O17" s="98">
        <v>7230</v>
      </c>
      <c r="P17" s="98">
        <v>13</v>
      </c>
      <c r="Q17" s="98">
        <v>10090</v>
      </c>
      <c r="R17" s="98">
        <v>396</v>
      </c>
      <c r="S17" s="100">
        <v>140</v>
      </c>
      <c r="T17" s="67">
        <v>0</v>
      </c>
      <c r="U17" s="98">
        <v>7080</v>
      </c>
      <c r="V17" s="98">
        <v>6</v>
      </c>
      <c r="W17" s="61"/>
      <c r="X17" s="97">
        <f t="shared" si="1"/>
        <v>335605299</v>
      </c>
      <c r="Y17" s="98">
        <v>328886645</v>
      </c>
      <c r="Z17" s="98">
        <v>944400</v>
      </c>
      <c r="AA17" s="98">
        <v>2505944</v>
      </c>
      <c r="AB17" s="98">
        <v>104756</v>
      </c>
      <c r="AC17" s="98">
        <v>1728762</v>
      </c>
      <c r="AD17" s="98">
        <v>99627</v>
      </c>
      <c r="AE17" s="98">
        <v>658567</v>
      </c>
      <c r="AF17" s="98">
        <v>46776</v>
      </c>
      <c r="AG17" s="98">
        <v>287096</v>
      </c>
      <c r="AH17" s="98">
        <v>27321</v>
      </c>
      <c r="AI17" s="98">
        <v>166493</v>
      </c>
      <c r="AJ17" s="98">
        <v>17219</v>
      </c>
      <c r="AK17" s="98">
        <v>89835</v>
      </c>
      <c r="AL17" s="98">
        <v>16724</v>
      </c>
      <c r="AM17" s="98">
        <v>9707</v>
      </c>
      <c r="AN17" s="98">
        <v>94</v>
      </c>
      <c r="AO17" s="98">
        <v>2029</v>
      </c>
      <c r="AP17" s="98">
        <v>28</v>
      </c>
      <c r="AQ17" s="98">
        <v>4165</v>
      </c>
      <c r="AR17" s="98">
        <v>36</v>
      </c>
      <c r="AS17" s="98">
        <v>3273</v>
      </c>
      <c r="AT17" s="98">
        <v>32</v>
      </c>
      <c r="AU17" s="98">
        <v>2565</v>
      </c>
      <c r="AV17" s="98">
        <v>24</v>
      </c>
      <c r="AW17" s="98">
        <v>1715</v>
      </c>
      <c r="AX17" s="98">
        <v>48</v>
      </c>
      <c r="AY17" s="98">
        <v>1265</v>
      </c>
      <c r="AZ17" s="98">
        <v>153</v>
      </c>
      <c r="BA17" s="61"/>
      <c r="BB17" s="97">
        <f t="shared" si="2"/>
        <v>335605299</v>
      </c>
      <c r="BC17" s="98">
        <v>334067014</v>
      </c>
      <c r="BD17" s="98">
        <v>1222880</v>
      </c>
      <c r="BE17" s="98">
        <v>256328</v>
      </c>
      <c r="BF17" s="98">
        <v>33943</v>
      </c>
      <c r="BG17" s="98">
        <v>21739</v>
      </c>
      <c r="BH17" s="98">
        <v>214</v>
      </c>
      <c r="BI17" s="98">
        <v>2980</v>
      </c>
      <c r="BJ17" s="98">
        <v>201</v>
      </c>
      <c r="BK17" s="61"/>
      <c r="BL17" s="97">
        <f t="shared" si="3"/>
        <v>335605299</v>
      </c>
      <c r="BM17" s="67">
        <f t="shared" si="4"/>
        <v>334067014</v>
      </c>
      <c r="BN17" s="67">
        <f t="shared" si="4"/>
        <v>1222880</v>
      </c>
      <c r="BO17" s="67">
        <f t="shared" si="4"/>
        <v>256328</v>
      </c>
      <c r="BP17" s="67">
        <f t="shared" si="4"/>
        <v>33943</v>
      </c>
      <c r="BQ17" s="67">
        <f t="shared" si="4"/>
        <v>21739</v>
      </c>
      <c r="BR17" s="67">
        <f t="shared" si="4"/>
        <v>214</v>
      </c>
      <c r="BS17" s="67">
        <f t="shared" si="4"/>
        <v>2980</v>
      </c>
      <c r="BT17" s="67">
        <f t="shared" si="4"/>
        <v>201</v>
      </c>
    </row>
    <row r="18" spans="1:72" x14ac:dyDescent="0.45">
      <c r="A18" s="91">
        <f t="shared" si="5"/>
        <v>44135</v>
      </c>
      <c r="B18" s="97">
        <f t="shared" si="0"/>
        <v>340206951</v>
      </c>
      <c r="C18" s="98">
        <v>3480</v>
      </c>
      <c r="D18" s="98">
        <v>170</v>
      </c>
      <c r="E18" s="98">
        <v>5005566</v>
      </c>
      <c r="F18" s="98">
        <v>152710</v>
      </c>
      <c r="G18" s="98">
        <v>3790561</v>
      </c>
      <c r="H18" s="98">
        <v>180097</v>
      </c>
      <c r="I18" s="98">
        <v>9</v>
      </c>
      <c r="J18" s="68">
        <v>0</v>
      </c>
      <c r="K18" s="98">
        <v>330119306</v>
      </c>
      <c r="L18" s="98">
        <v>929637</v>
      </c>
      <c r="M18" s="98">
        <v>135</v>
      </c>
      <c r="N18" s="68">
        <v>0</v>
      </c>
      <c r="O18" s="98">
        <v>7562</v>
      </c>
      <c r="P18" s="98">
        <v>13</v>
      </c>
      <c r="Q18" s="98">
        <v>10041</v>
      </c>
      <c r="R18" s="98">
        <v>401</v>
      </c>
      <c r="S18" s="100">
        <v>135</v>
      </c>
      <c r="T18" s="67">
        <v>0</v>
      </c>
      <c r="U18" s="98">
        <v>7122</v>
      </c>
      <c r="V18" s="98">
        <v>6</v>
      </c>
      <c r="W18" s="61"/>
      <c r="X18" s="97">
        <f t="shared" si="1"/>
        <v>340206951</v>
      </c>
      <c r="Y18" s="98">
        <v>333462643</v>
      </c>
      <c r="Z18" s="98">
        <v>950060</v>
      </c>
      <c r="AA18" s="98">
        <v>2516775</v>
      </c>
      <c r="AB18" s="98">
        <v>104724</v>
      </c>
      <c r="AC18" s="98">
        <v>1735900</v>
      </c>
      <c r="AD18" s="98">
        <v>99974</v>
      </c>
      <c r="AE18" s="98">
        <v>659176</v>
      </c>
      <c r="AF18" s="98">
        <v>46559</v>
      </c>
      <c r="AG18" s="98">
        <v>287602</v>
      </c>
      <c r="AH18" s="98">
        <v>27559</v>
      </c>
      <c r="AI18" s="98">
        <v>166422</v>
      </c>
      <c r="AJ18" s="98">
        <v>17077</v>
      </c>
      <c r="AK18" s="98">
        <v>90404</v>
      </c>
      <c r="AL18" s="98">
        <v>16661</v>
      </c>
      <c r="AM18" s="98">
        <v>9685</v>
      </c>
      <c r="AN18" s="98">
        <v>96</v>
      </c>
      <c r="AO18" s="98">
        <v>2044</v>
      </c>
      <c r="AP18" s="98">
        <v>25</v>
      </c>
      <c r="AQ18" s="98">
        <v>4179</v>
      </c>
      <c r="AR18" s="98">
        <v>32</v>
      </c>
      <c r="AS18" s="98">
        <v>3479</v>
      </c>
      <c r="AT18" s="98">
        <v>36</v>
      </c>
      <c r="AU18" s="98">
        <v>2580</v>
      </c>
      <c r="AV18" s="98">
        <v>31</v>
      </c>
      <c r="AW18" s="98">
        <v>1728</v>
      </c>
      <c r="AX18" s="98">
        <v>45</v>
      </c>
      <c r="AY18" s="98">
        <v>1300</v>
      </c>
      <c r="AZ18" s="98">
        <v>155</v>
      </c>
      <c r="BA18" s="61"/>
      <c r="BB18" s="97">
        <f t="shared" si="2"/>
        <v>340206951</v>
      </c>
      <c r="BC18" s="98">
        <v>338662096</v>
      </c>
      <c r="BD18" s="98">
        <v>1228876</v>
      </c>
      <c r="BE18" s="98">
        <v>256826</v>
      </c>
      <c r="BF18" s="98">
        <v>33738</v>
      </c>
      <c r="BG18" s="98">
        <v>21967</v>
      </c>
      <c r="BH18" s="98">
        <v>220</v>
      </c>
      <c r="BI18" s="98">
        <v>3028</v>
      </c>
      <c r="BJ18" s="98">
        <v>200</v>
      </c>
      <c r="BK18" s="61"/>
      <c r="BL18" s="97">
        <f t="shared" si="3"/>
        <v>340206951</v>
      </c>
      <c r="BM18" s="67">
        <f t="shared" si="4"/>
        <v>338662096</v>
      </c>
      <c r="BN18" s="67">
        <f t="shared" si="4"/>
        <v>1228876</v>
      </c>
      <c r="BO18" s="67">
        <f t="shared" si="4"/>
        <v>256826</v>
      </c>
      <c r="BP18" s="67">
        <f t="shared" si="4"/>
        <v>33738</v>
      </c>
      <c r="BQ18" s="67">
        <f t="shared" si="4"/>
        <v>21967</v>
      </c>
      <c r="BR18" s="67">
        <f t="shared" si="4"/>
        <v>220</v>
      </c>
      <c r="BS18" s="67">
        <f t="shared" si="4"/>
        <v>3028</v>
      </c>
      <c r="BT18" s="67">
        <f t="shared" si="4"/>
        <v>200</v>
      </c>
    </row>
    <row r="19" spans="1:72" x14ac:dyDescent="0.45">
      <c r="A19" s="91">
        <f t="shared" si="5"/>
        <v>44165</v>
      </c>
      <c r="B19" s="97">
        <f t="shared" si="0"/>
        <v>344544394</v>
      </c>
      <c r="C19" s="98">
        <v>3358</v>
      </c>
      <c r="D19" s="98">
        <v>188</v>
      </c>
      <c r="E19" s="98">
        <v>4974442</v>
      </c>
      <c r="F19" s="98">
        <v>153583</v>
      </c>
      <c r="G19" s="98">
        <v>3887093</v>
      </c>
      <c r="H19" s="98">
        <v>180496</v>
      </c>
      <c r="I19" s="98">
        <v>13</v>
      </c>
      <c r="J19" s="68">
        <v>0</v>
      </c>
      <c r="K19" s="98">
        <v>334374892</v>
      </c>
      <c r="L19" s="98">
        <v>944573</v>
      </c>
      <c r="M19" s="98">
        <v>91</v>
      </c>
      <c r="N19" s="68">
        <v>0</v>
      </c>
      <c r="O19" s="98">
        <v>7975</v>
      </c>
      <c r="P19" s="98">
        <v>11</v>
      </c>
      <c r="Q19" s="98">
        <v>10039</v>
      </c>
      <c r="R19" s="98">
        <v>401</v>
      </c>
      <c r="S19" s="100">
        <v>96</v>
      </c>
      <c r="T19" s="67">
        <v>0</v>
      </c>
      <c r="U19" s="98">
        <v>7137</v>
      </c>
      <c r="V19" s="98">
        <v>6</v>
      </c>
      <c r="W19" s="61"/>
      <c r="X19" s="97">
        <f t="shared" si="1"/>
        <v>344544394</v>
      </c>
      <c r="Y19" s="98">
        <v>337737796</v>
      </c>
      <c r="Z19" s="98">
        <v>961579</v>
      </c>
      <c r="AA19" s="98">
        <v>2537466</v>
      </c>
      <c r="AB19" s="98">
        <v>105800</v>
      </c>
      <c r="AC19" s="98">
        <v>1749603</v>
      </c>
      <c r="AD19" s="98">
        <v>103334</v>
      </c>
      <c r="AE19" s="98">
        <v>664941</v>
      </c>
      <c r="AF19" s="98">
        <v>46751</v>
      </c>
      <c r="AG19" s="98">
        <v>289843</v>
      </c>
      <c r="AH19" s="98">
        <v>27379</v>
      </c>
      <c r="AI19" s="98">
        <v>168369</v>
      </c>
      <c r="AJ19" s="98">
        <v>17254</v>
      </c>
      <c r="AK19" s="98">
        <v>91780</v>
      </c>
      <c r="AL19" s="98">
        <v>16743</v>
      </c>
      <c r="AM19" s="98">
        <v>9579</v>
      </c>
      <c r="AN19" s="98">
        <v>94</v>
      </c>
      <c r="AO19" s="98">
        <v>2026</v>
      </c>
      <c r="AP19" s="98">
        <v>25</v>
      </c>
      <c r="AQ19" s="98">
        <v>4434</v>
      </c>
      <c r="AR19" s="98">
        <v>32</v>
      </c>
      <c r="AS19" s="98">
        <v>3564</v>
      </c>
      <c r="AT19" s="98">
        <v>36</v>
      </c>
      <c r="AU19" s="98">
        <v>2653</v>
      </c>
      <c r="AV19" s="98">
        <v>27</v>
      </c>
      <c r="AW19" s="98">
        <v>1818</v>
      </c>
      <c r="AX19" s="98">
        <v>45</v>
      </c>
      <c r="AY19" s="98">
        <v>1264</v>
      </c>
      <c r="AZ19" s="98">
        <v>159</v>
      </c>
      <c r="BA19" s="61"/>
      <c r="BB19" s="97">
        <f t="shared" si="2"/>
        <v>344544394</v>
      </c>
      <c r="BC19" s="98">
        <v>342979649</v>
      </c>
      <c r="BD19" s="98">
        <v>1244843</v>
      </c>
      <c r="BE19" s="98">
        <v>260149</v>
      </c>
      <c r="BF19" s="98">
        <v>33997</v>
      </c>
      <c r="BG19" s="98">
        <v>22256</v>
      </c>
      <c r="BH19" s="98">
        <v>214</v>
      </c>
      <c r="BI19" s="98">
        <v>3082</v>
      </c>
      <c r="BJ19" s="98">
        <v>204</v>
      </c>
      <c r="BK19" s="61"/>
      <c r="BL19" s="97">
        <f t="shared" si="3"/>
        <v>344544394</v>
      </c>
      <c r="BM19" s="67">
        <f t="shared" si="4"/>
        <v>342979649</v>
      </c>
      <c r="BN19" s="67">
        <f t="shared" si="4"/>
        <v>1244843</v>
      </c>
      <c r="BO19" s="67">
        <f t="shared" si="4"/>
        <v>260149</v>
      </c>
      <c r="BP19" s="67">
        <f t="shared" si="4"/>
        <v>33997</v>
      </c>
      <c r="BQ19" s="67">
        <f t="shared" si="4"/>
        <v>22256</v>
      </c>
      <c r="BR19" s="67">
        <f t="shared" si="4"/>
        <v>214</v>
      </c>
      <c r="BS19" s="67">
        <f t="shared" si="4"/>
        <v>3082</v>
      </c>
      <c r="BT19" s="67">
        <f t="shared" si="4"/>
        <v>204</v>
      </c>
    </row>
    <row r="20" spans="1:72" x14ac:dyDescent="0.45">
      <c r="A20" s="91">
        <f t="shared" si="5"/>
        <v>44196</v>
      </c>
      <c r="B20" s="97">
        <f t="shared" si="0"/>
        <v>350324950</v>
      </c>
      <c r="C20" s="98">
        <v>4382</v>
      </c>
      <c r="D20" s="98">
        <v>191</v>
      </c>
      <c r="E20" s="98">
        <v>4989489</v>
      </c>
      <c r="F20" s="98">
        <v>153981</v>
      </c>
      <c r="G20" s="98">
        <v>3911597</v>
      </c>
      <c r="H20" s="98">
        <v>180245</v>
      </c>
      <c r="I20" s="98">
        <v>12</v>
      </c>
      <c r="J20" s="68">
        <v>0</v>
      </c>
      <c r="K20" s="98">
        <v>340109987</v>
      </c>
      <c r="L20" s="98">
        <v>948975</v>
      </c>
      <c r="M20" s="98">
        <v>199</v>
      </c>
      <c r="N20" s="68">
        <v>0</v>
      </c>
      <c r="O20" s="98">
        <v>8178</v>
      </c>
      <c r="P20" s="98">
        <v>11</v>
      </c>
      <c r="Q20" s="98">
        <v>10076</v>
      </c>
      <c r="R20" s="98">
        <v>400</v>
      </c>
      <c r="S20" s="100">
        <v>74</v>
      </c>
      <c r="T20" s="67">
        <v>0</v>
      </c>
      <c r="U20" s="98">
        <v>7147</v>
      </c>
      <c r="V20" s="98">
        <v>6</v>
      </c>
      <c r="W20" s="61"/>
      <c r="X20" s="97">
        <f t="shared" si="1"/>
        <v>350324950</v>
      </c>
      <c r="Y20" s="98">
        <v>343377810</v>
      </c>
      <c r="Z20" s="98">
        <v>970621</v>
      </c>
      <c r="AA20" s="98">
        <v>2601586</v>
      </c>
      <c r="AB20" s="98">
        <v>104329</v>
      </c>
      <c r="AC20" s="98">
        <v>1790337</v>
      </c>
      <c r="AD20" s="98">
        <v>101713</v>
      </c>
      <c r="AE20" s="98">
        <v>686876</v>
      </c>
      <c r="AF20" s="98">
        <v>46286</v>
      </c>
      <c r="AG20" s="98">
        <v>294770</v>
      </c>
      <c r="AH20" s="98">
        <v>26971</v>
      </c>
      <c r="AI20" s="98">
        <v>171916</v>
      </c>
      <c r="AJ20" s="98">
        <v>16961</v>
      </c>
      <c r="AK20" s="98">
        <v>92172</v>
      </c>
      <c r="AL20" s="98">
        <v>16511</v>
      </c>
      <c r="AM20" s="98">
        <v>9552</v>
      </c>
      <c r="AN20" s="98">
        <v>100</v>
      </c>
      <c r="AO20" s="98">
        <v>1973</v>
      </c>
      <c r="AP20" s="98">
        <v>22</v>
      </c>
      <c r="AQ20" s="98">
        <v>4415</v>
      </c>
      <c r="AR20" s="98">
        <v>33</v>
      </c>
      <c r="AS20" s="98">
        <v>3656</v>
      </c>
      <c r="AT20" s="98">
        <v>31</v>
      </c>
      <c r="AU20" s="98">
        <v>2795</v>
      </c>
      <c r="AV20" s="98">
        <v>35</v>
      </c>
      <c r="AW20" s="98">
        <v>1911</v>
      </c>
      <c r="AX20" s="98">
        <v>40</v>
      </c>
      <c r="AY20" s="98">
        <v>1372</v>
      </c>
      <c r="AZ20" s="98">
        <v>156</v>
      </c>
      <c r="BA20" s="61"/>
      <c r="BB20" s="97">
        <f t="shared" si="2"/>
        <v>350324950</v>
      </c>
      <c r="BC20" s="98">
        <v>348751379</v>
      </c>
      <c r="BD20" s="98">
        <v>1249920</v>
      </c>
      <c r="BE20" s="98">
        <v>264088</v>
      </c>
      <c r="BF20" s="98">
        <v>33472</v>
      </c>
      <c r="BG20" s="98">
        <v>22391</v>
      </c>
      <c r="BH20" s="98">
        <v>221</v>
      </c>
      <c r="BI20" s="98">
        <v>3283</v>
      </c>
      <c r="BJ20" s="98">
        <v>196</v>
      </c>
      <c r="BK20" s="61"/>
      <c r="BL20" s="97">
        <f t="shared" si="3"/>
        <v>350324950</v>
      </c>
      <c r="BM20" s="67">
        <f t="shared" si="4"/>
        <v>348751379</v>
      </c>
      <c r="BN20" s="67">
        <f t="shared" si="4"/>
        <v>1249920</v>
      </c>
      <c r="BO20" s="67">
        <f t="shared" si="4"/>
        <v>264088</v>
      </c>
      <c r="BP20" s="67">
        <f t="shared" si="4"/>
        <v>33472</v>
      </c>
      <c r="BQ20" s="67">
        <f t="shared" si="4"/>
        <v>22391</v>
      </c>
      <c r="BR20" s="67">
        <f t="shared" si="4"/>
        <v>221</v>
      </c>
      <c r="BS20" s="67">
        <f t="shared" si="4"/>
        <v>3283</v>
      </c>
      <c r="BT20" s="67">
        <f t="shared" si="4"/>
        <v>196</v>
      </c>
    </row>
    <row r="21" spans="1:72" x14ac:dyDescent="0.45">
      <c r="A21" s="91">
        <f t="shared" si="5"/>
        <v>44227</v>
      </c>
      <c r="B21" s="97">
        <f t="shared" si="0"/>
        <v>352730491</v>
      </c>
      <c r="C21" s="98">
        <v>3223</v>
      </c>
      <c r="D21" s="98">
        <v>168</v>
      </c>
      <c r="E21" s="98">
        <v>4974519</v>
      </c>
      <c r="F21" s="98">
        <v>152553</v>
      </c>
      <c r="G21" s="98">
        <v>3933881</v>
      </c>
      <c r="H21" s="98">
        <v>180301</v>
      </c>
      <c r="I21" s="98">
        <v>11</v>
      </c>
      <c r="J21" s="68">
        <v>0</v>
      </c>
      <c r="K21" s="98">
        <v>342502523</v>
      </c>
      <c r="L21" s="98">
        <v>957005</v>
      </c>
      <c r="M21" s="98">
        <v>155</v>
      </c>
      <c r="N21" s="68">
        <v>0</v>
      </c>
      <c r="O21" s="98">
        <v>8504</v>
      </c>
      <c r="P21" s="98">
        <v>13</v>
      </c>
      <c r="Q21" s="98">
        <v>10046</v>
      </c>
      <c r="R21" s="98">
        <v>399</v>
      </c>
      <c r="S21" s="100">
        <v>56</v>
      </c>
      <c r="T21" s="67">
        <v>0</v>
      </c>
      <c r="U21" s="98">
        <v>7129</v>
      </c>
      <c r="V21" s="98">
        <v>5</v>
      </c>
      <c r="W21" s="61"/>
      <c r="X21" s="97">
        <f t="shared" si="1"/>
        <v>352730491</v>
      </c>
      <c r="Y21" s="98">
        <v>345836746</v>
      </c>
      <c r="Z21" s="98">
        <v>977505</v>
      </c>
      <c r="AA21" s="98">
        <v>2568530</v>
      </c>
      <c r="AB21" s="98">
        <v>104970</v>
      </c>
      <c r="AC21" s="98">
        <v>1774366</v>
      </c>
      <c r="AD21" s="98">
        <v>102190</v>
      </c>
      <c r="AE21" s="98">
        <v>677690</v>
      </c>
      <c r="AF21" s="98">
        <v>46091</v>
      </c>
      <c r="AG21" s="98">
        <v>294181</v>
      </c>
      <c r="AH21" s="98">
        <v>26440</v>
      </c>
      <c r="AI21" s="98">
        <v>170851</v>
      </c>
      <c r="AJ21" s="98">
        <v>16395</v>
      </c>
      <c r="AK21" s="98">
        <v>91793</v>
      </c>
      <c r="AL21" s="98">
        <v>16436</v>
      </c>
      <c r="AM21" s="98">
        <v>9467</v>
      </c>
      <c r="AN21" s="98">
        <v>99</v>
      </c>
      <c r="AO21" s="98">
        <v>2005</v>
      </c>
      <c r="AP21" s="98">
        <v>22</v>
      </c>
      <c r="AQ21" s="98">
        <v>4489</v>
      </c>
      <c r="AR21" s="98">
        <v>27</v>
      </c>
      <c r="AS21" s="98">
        <v>3867</v>
      </c>
      <c r="AT21" s="98">
        <v>31</v>
      </c>
      <c r="AU21" s="98">
        <v>2782</v>
      </c>
      <c r="AV21" s="98">
        <v>40</v>
      </c>
      <c r="AW21" s="98">
        <v>1971</v>
      </c>
      <c r="AX21" s="98">
        <v>45</v>
      </c>
      <c r="AY21" s="98">
        <v>1309</v>
      </c>
      <c r="AZ21" s="98">
        <v>153</v>
      </c>
      <c r="BA21" s="61"/>
      <c r="BB21" s="97">
        <f t="shared" si="2"/>
        <v>352730491</v>
      </c>
      <c r="BC21" s="98">
        <v>351151513</v>
      </c>
      <c r="BD21" s="98">
        <v>1257196</v>
      </c>
      <c r="BE21" s="98">
        <v>262644</v>
      </c>
      <c r="BF21" s="98">
        <v>32831</v>
      </c>
      <c r="BG21" s="98">
        <v>22610</v>
      </c>
      <c r="BH21" s="98">
        <v>219</v>
      </c>
      <c r="BI21" s="98">
        <v>3280</v>
      </c>
      <c r="BJ21" s="98">
        <v>198</v>
      </c>
      <c r="BK21" s="61"/>
      <c r="BL21" s="97">
        <f t="shared" si="3"/>
        <v>352730491</v>
      </c>
      <c r="BM21" s="67">
        <f t="shared" si="4"/>
        <v>351151513</v>
      </c>
      <c r="BN21" s="67">
        <f t="shared" si="4"/>
        <v>1257196</v>
      </c>
      <c r="BO21" s="67">
        <f t="shared" si="4"/>
        <v>262644</v>
      </c>
      <c r="BP21" s="67">
        <f t="shared" si="4"/>
        <v>32831</v>
      </c>
      <c r="BQ21" s="67">
        <f t="shared" si="4"/>
        <v>22610</v>
      </c>
      <c r="BR21" s="67">
        <f t="shared" si="4"/>
        <v>219</v>
      </c>
      <c r="BS21" s="67">
        <f t="shared" si="4"/>
        <v>3280</v>
      </c>
      <c r="BT21" s="67">
        <f t="shared" si="4"/>
        <v>198</v>
      </c>
    </row>
    <row r="22" spans="1:72" x14ac:dyDescent="0.45">
      <c r="A22" s="91">
        <f t="shared" si="5"/>
        <v>44255</v>
      </c>
      <c r="B22" s="97">
        <f t="shared" si="0"/>
        <v>351599277</v>
      </c>
      <c r="C22" s="98">
        <v>3092</v>
      </c>
      <c r="D22" s="98">
        <v>139</v>
      </c>
      <c r="E22" s="98">
        <v>4943006</v>
      </c>
      <c r="F22" s="98">
        <v>151657</v>
      </c>
      <c r="G22" s="98">
        <v>3972666</v>
      </c>
      <c r="H22" s="98">
        <v>180337</v>
      </c>
      <c r="I22" s="98">
        <v>12</v>
      </c>
      <c r="J22" s="68">
        <v>0</v>
      </c>
      <c r="K22" s="98">
        <v>341359568</v>
      </c>
      <c r="L22" s="98">
        <v>962342</v>
      </c>
      <c r="M22" s="98">
        <v>225</v>
      </c>
      <c r="N22" s="68">
        <v>0</v>
      </c>
      <c r="O22" s="98">
        <v>8586</v>
      </c>
      <c r="P22" s="98">
        <v>14</v>
      </c>
      <c r="Q22" s="98">
        <v>10050</v>
      </c>
      <c r="R22" s="98">
        <v>396</v>
      </c>
      <c r="S22" s="100">
        <v>40</v>
      </c>
      <c r="T22" s="67">
        <v>0</v>
      </c>
      <c r="U22" s="98">
        <v>7142</v>
      </c>
      <c r="V22" s="98">
        <v>5</v>
      </c>
      <c r="W22" s="61"/>
      <c r="X22" s="97">
        <f t="shared" si="1"/>
        <v>351599277</v>
      </c>
      <c r="Y22" s="98">
        <v>344729812</v>
      </c>
      <c r="Z22" s="98">
        <v>982833</v>
      </c>
      <c r="AA22" s="98">
        <v>2555728</v>
      </c>
      <c r="AB22" s="98">
        <v>104462</v>
      </c>
      <c r="AC22" s="98">
        <v>1766201</v>
      </c>
      <c r="AD22" s="98">
        <v>101659</v>
      </c>
      <c r="AE22" s="98">
        <v>672238</v>
      </c>
      <c r="AF22" s="98">
        <v>46150</v>
      </c>
      <c r="AG22" s="98">
        <v>291693</v>
      </c>
      <c r="AH22" s="98">
        <v>26496</v>
      </c>
      <c r="AI22" s="98">
        <v>170210</v>
      </c>
      <c r="AJ22" s="98">
        <v>16420</v>
      </c>
      <c r="AK22" s="98">
        <v>92462</v>
      </c>
      <c r="AL22" s="98">
        <v>16455</v>
      </c>
      <c r="AM22" s="98">
        <v>9533</v>
      </c>
      <c r="AN22" s="98">
        <v>89</v>
      </c>
      <c r="AO22" s="98">
        <v>2057</v>
      </c>
      <c r="AP22" s="98">
        <v>22</v>
      </c>
      <c r="AQ22" s="98">
        <v>4514</v>
      </c>
      <c r="AR22" s="98">
        <v>32</v>
      </c>
      <c r="AS22" s="98">
        <v>3919</v>
      </c>
      <c r="AT22" s="98">
        <v>39</v>
      </c>
      <c r="AU22" s="98">
        <v>2778</v>
      </c>
      <c r="AV22" s="98">
        <v>31</v>
      </c>
      <c r="AW22" s="98">
        <v>1930</v>
      </c>
      <c r="AX22" s="98">
        <v>43</v>
      </c>
      <c r="AY22" s="98">
        <v>1312</v>
      </c>
      <c r="AZ22" s="98">
        <v>159</v>
      </c>
      <c r="BA22" s="61"/>
      <c r="BB22" s="97">
        <f t="shared" si="2"/>
        <v>351599277</v>
      </c>
      <c r="BC22" s="98">
        <v>350015672</v>
      </c>
      <c r="BD22" s="98">
        <v>1261600</v>
      </c>
      <c r="BE22" s="98">
        <v>262672</v>
      </c>
      <c r="BF22" s="98">
        <v>32875</v>
      </c>
      <c r="BG22" s="98">
        <v>22801</v>
      </c>
      <c r="BH22" s="98">
        <v>213</v>
      </c>
      <c r="BI22" s="98">
        <v>3242</v>
      </c>
      <c r="BJ22" s="98">
        <v>202</v>
      </c>
      <c r="BK22" s="61"/>
      <c r="BL22" s="97">
        <f t="shared" si="3"/>
        <v>351599277</v>
      </c>
      <c r="BM22" s="67">
        <f t="shared" si="4"/>
        <v>350015672</v>
      </c>
      <c r="BN22" s="67">
        <f t="shared" si="4"/>
        <v>1261600</v>
      </c>
      <c r="BO22" s="67">
        <f t="shared" si="4"/>
        <v>262672</v>
      </c>
      <c r="BP22" s="67">
        <f t="shared" si="4"/>
        <v>32875</v>
      </c>
      <c r="BQ22" s="67">
        <f t="shared" si="4"/>
        <v>22801</v>
      </c>
      <c r="BR22" s="67">
        <f t="shared" si="4"/>
        <v>213</v>
      </c>
      <c r="BS22" s="67">
        <f t="shared" si="4"/>
        <v>3242</v>
      </c>
      <c r="BT22" s="67">
        <f t="shared" si="4"/>
        <v>202</v>
      </c>
    </row>
    <row r="23" spans="1:72" x14ac:dyDescent="0.45">
      <c r="A23" s="91">
        <f t="shared" si="5"/>
        <v>44286</v>
      </c>
      <c r="B23" s="97">
        <f t="shared" si="0"/>
        <v>355303016</v>
      </c>
      <c r="C23" s="98">
        <v>3162</v>
      </c>
      <c r="D23" s="98">
        <v>167</v>
      </c>
      <c r="E23" s="98">
        <v>4913372</v>
      </c>
      <c r="F23" s="98">
        <v>149601</v>
      </c>
      <c r="G23" s="98">
        <v>4034861</v>
      </c>
      <c r="H23" s="98">
        <v>180409</v>
      </c>
      <c r="I23" s="98">
        <v>12</v>
      </c>
      <c r="J23" s="68">
        <v>0</v>
      </c>
      <c r="K23" s="98">
        <v>345017780</v>
      </c>
      <c r="L23" s="98">
        <v>977425</v>
      </c>
      <c r="M23" s="98">
        <v>176</v>
      </c>
      <c r="N23" s="68">
        <v>0</v>
      </c>
      <c r="O23" s="98">
        <v>8370</v>
      </c>
      <c r="P23" s="98">
        <v>15</v>
      </c>
      <c r="Q23" s="98">
        <v>10032</v>
      </c>
      <c r="R23" s="98">
        <v>396</v>
      </c>
      <c r="S23" s="100">
        <v>38</v>
      </c>
      <c r="T23" s="67">
        <v>0</v>
      </c>
      <c r="U23" s="98">
        <v>7196</v>
      </c>
      <c r="V23" s="98">
        <v>4</v>
      </c>
      <c r="W23" s="61"/>
      <c r="X23" s="97">
        <f t="shared" si="1"/>
        <v>355303016</v>
      </c>
      <c r="Y23" s="98">
        <v>348411136</v>
      </c>
      <c r="Z23" s="98">
        <v>1001479</v>
      </c>
      <c r="AA23" s="98">
        <v>2564725</v>
      </c>
      <c r="AB23" s="98">
        <v>103305</v>
      </c>
      <c r="AC23" s="98">
        <v>1768155</v>
      </c>
      <c r="AD23" s="98">
        <v>98910</v>
      </c>
      <c r="AE23" s="98">
        <v>670911</v>
      </c>
      <c r="AF23" s="98">
        <v>45370</v>
      </c>
      <c r="AG23" s="98">
        <v>290562</v>
      </c>
      <c r="AH23" s="98">
        <v>26180</v>
      </c>
      <c r="AI23" s="98">
        <v>170190</v>
      </c>
      <c r="AJ23" s="98">
        <v>15915</v>
      </c>
      <c r="AK23" s="98">
        <v>93508</v>
      </c>
      <c r="AL23" s="98">
        <v>16443</v>
      </c>
      <c r="AM23" s="98">
        <v>9641</v>
      </c>
      <c r="AN23" s="98">
        <v>92</v>
      </c>
      <c r="AO23" s="98">
        <v>2060</v>
      </c>
      <c r="AP23" s="98">
        <v>23</v>
      </c>
      <c r="AQ23" s="98">
        <v>4472</v>
      </c>
      <c r="AR23" s="98">
        <v>31</v>
      </c>
      <c r="AS23" s="98">
        <v>3736</v>
      </c>
      <c r="AT23" s="98">
        <v>30</v>
      </c>
      <c r="AU23" s="98">
        <v>2740</v>
      </c>
      <c r="AV23" s="98">
        <v>35</v>
      </c>
      <c r="AW23" s="98">
        <v>1862</v>
      </c>
      <c r="AX23" s="98">
        <v>44</v>
      </c>
      <c r="AY23" s="98">
        <v>1301</v>
      </c>
      <c r="AZ23" s="98">
        <v>160</v>
      </c>
      <c r="BA23" s="61"/>
      <c r="BB23" s="97">
        <f t="shared" si="2"/>
        <v>355303016</v>
      </c>
      <c r="BC23" s="98">
        <v>353705489</v>
      </c>
      <c r="BD23" s="98">
        <v>1275244</v>
      </c>
      <c r="BE23" s="98">
        <v>263698</v>
      </c>
      <c r="BF23" s="98">
        <v>32358</v>
      </c>
      <c r="BG23" s="98">
        <v>22649</v>
      </c>
      <c r="BH23" s="98">
        <v>211</v>
      </c>
      <c r="BI23" s="98">
        <v>3163</v>
      </c>
      <c r="BJ23" s="98">
        <v>204</v>
      </c>
      <c r="BK23" s="61"/>
      <c r="BL23" s="97">
        <f t="shared" si="3"/>
        <v>355303016</v>
      </c>
      <c r="BM23" s="67">
        <f t="shared" si="4"/>
        <v>353705489</v>
      </c>
      <c r="BN23" s="67">
        <f t="shared" si="4"/>
        <v>1275244</v>
      </c>
      <c r="BO23" s="67">
        <f t="shared" si="4"/>
        <v>263698</v>
      </c>
      <c r="BP23" s="67">
        <f t="shared" si="4"/>
        <v>32358</v>
      </c>
      <c r="BQ23" s="67">
        <f t="shared" si="4"/>
        <v>22649</v>
      </c>
      <c r="BR23" s="67">
        <f t="shared" si="4"/>
        <v>211</v>
      </c>
      <c r="BS23" s="67">
        <f t="shared" si="4"/>
        <v>3163</v>
      </c>
      <c r="BT23" s="67">
        <f t="shared" si="4"/>
        <v>204</v>
      </c>
    </row>
    <row r="24" spans="1:72" x14ac:dyDescent="0.45">
      <c r="A24" s="91">
        <f t="shared" si="5"/>
        <v>44316</v>
      </c>
      <c r="B24" s="97">
        <f t="shared" si="0"/>
        <v>363373216</v>
      </c>
      <c r="C24" s="98">
        <v>3102</v>
      </c>
      <c r="D24" s="98">
        <v>153</v>
      </c>
      <c r="E24" s="98">
        <v>4904309</v>
      </c>
      <c r="F24" s="98">
        <v>148710</v>
      </c>
      <c r="G24" s="98">
        <v>4095350</v>
      </c>
      <c r="H24" s="98">
        <v>180520</v>
      </c>
      <c r="I24" s="98">
        <v>10</v>
      </c>
      <c r="J24" s="68">
        <v>0</v>
      </c>
      <c r="K24" s="98">
        <v>353036123</v>
      </c>
      <c r="L24" s="98">
        <v>979115</v>
      </c>
      <c r="M24" s="98">
        <v>200</v>
      </c>
      <c r="N24" s="68">
        <v>0</v>
      </c>
      <c r="O24" s="98">
        <v>7927</v>
      </c>
      <c r="P24" s="98">
        <v>15</v>
      </c>
      <c r="Q24" s="98">
        <v>10021</v>
      </c>
      <c r="R24" s="98">
        <v>398</v>
      </c>
      <c r="S24" s="100">
        <v>34</v>
      </c>
      <c r="T24" s="67">
        <v>0</v>
      </c>
      <c r="U24" s="98">
        <v>7225</v>
      </c>
      <c r="V24" s="98">
        <v>4</v>
      </c>
      <c r="W24" s="61"/>
      <c r="X24" s="97">
        <f t="shared" si="1"/>
        <v>363373216</v>
      </c>
      <c r="Y24" s="98">
        <v>356424288</v>
      </c>
      <c r="Z24" s="98">
        <v>1005483</v>
      </c>
      <c r="AA24" s="98">
        <v>2596352</v>
      </c>
      <c r="AB24" s="98">
        <v>102116</v>
      </c>
      <c r="AC24" s="98">
        <v>1787006</v>
      </c>
      <c r="AD24" s="98">
        <v>97514</v>
      </c>
      <c r="AE24" s="98">
        <v>675397</v>
      </c>
      <c r="AF24" s="98">
        <v>44881</v>
      </c>
      <c r="AG24" s="98">
        <v>293217</v>
      </c>
      <c r="AH24" s="98">
        <v>26105</v>
      </c>
      <c r="AI24" s="98">
        <v>169878</v>
      </c>
      <c r="AJ24" s="98">
        <v>15918</v>
      </c>
      <c r="AK24" s="98">
        <v>92756</v>
      </c>
      <c r="AL24" s="98">
        <v>16481</v>
      </c>
      <c r="AM24" s="98">
        <v>9753</v>
      </c>
      <c r="AN24" s="98">
        <v>85</v>
      </c>
      <c r="AO24" s="98">
        <v>2117</v>
      </c>
      <c r="AP24" s="98">
        <v>22</v>
      </c>
      <c r="AQ24" s="98">
        <v>4295</v>
      </c>
      <c r="AR24" s="98">
        <v>31</v>
      </c>
      <c r="AS24" s="98">
        <v>3500</v>
      </c>
      <c r="AT24" s="98">
        <v>29</v>
      </c>
      <c r="AU24" s="98">
        <v>2715</v>
      </c>
      <c r="AV24" s="98">
        <v>38</v>
      </c>
      <c r="AW24" s="98">
        <v>1731</v>
      </c>
      <c r="AX24" s="98">
        <v>43</v>
      </c>
      <c r="AY24" s="98">
        <v>1296</v>
      </c>
      <c r="AZ24" s="98">
        <v>169</v>
      </c>
      <c r="BA24" s="61"/>
      <c r="BB24" s="97">
        <f t="shared" si="2"/>
        <v>363373216</v>
      </c>
      <c r="BC24" s="98">
        <v>361776260</v>
      </c>
      <c r="BD24" s="98">
        <v>1276099</v>
      </c>
      <c r="BE24" s="98">
        <v>262634</v>
      </c>
      <c r="BF24" s="98">
        <v>32399</v>
      </c>
      <c r="BG24" s="98">
        <v>22380</v>
      </c>
      <c r="BH24" s="98">
        <v>205</v>
      </c>
      <c r="BI24" s="98">
        <v>3027</v>
      </c>
      <c r="BJ24" s="98">
        <v>212</v>
      </c>
      <c r="BK24" s="61"/>
      <c r="BL24" s="97">
        <f t="shared" si="3"/>
        <v>363373216</v>
      </c>
      <c r="BM24" s="67">
        <f t="shared" si="4"/>
        <v>361776260</v>
      </c>
      <c r="BN24" s="67">
        <f t="shared" si="4"/>
        <v>1276099</v>
      </c>
      <c r="BO24" s="67">
        <f t="shared" si="4"/>
        <v>262634</v>
      </c>
      <c r="BP24" s="67">
        <f t="shared" si="4"/>
        <v>32399</v>
      </c>
      <c r="BQ24" s="67">
        <f t="shared" si="4"/>
        <v>22380</v>
      </c>
      <c r="BR24" s="67">
        <f t="shared" si="4"/>
        <v>205</v>
      </c>
      <c r="BS24" s="67">
        <f t="shared" si="4"/>
        <v>3027</v>
      </c>
      <c r="BT24" s="67">
        <f t="shared" si="4"/>
        <v>212</v>
      </c>
    </row>
    <row r="25" spans="1:72" x14ac:dyDescent="0.45">
      <c r="A25" s="91">
        <f t="shared" si="5"/>
        <v>44347</v>
      </c>
      <c r="B25" s="97">
        <f t="shared" si="0"/>
        <v>361610748</v>
      </c>
      <c r="C25" s="98">
        <v>2840</v>
      </c>
      <c r="D25" s="98">
        <v>176</v>
      </c>
      <c r="E25" s="98">
        <v>4938407</v>
      </c>
      <c r="F25" s="98">
        <v>148517</v>
      </c>
      <c r="G25" s="98">
        <v>3987098</v>
      </c>
      <c r="H25" s="98">
        <v>181313</v>
      </c>
      <c r="I25" s="98">
        <v>9</v>
      </c>
      <c r="J25" s="68">
        <v>0</v>
      </c>
      <c r="K25" s="98">
        <v>351343159</v>
      </c>
      <c r="L25" s="98">
        <v>983173</v>
      </c>
      <c r="M25" s="98">
        <v>179</v>
      </c>
      <c r="N25" s="68">
        <v>0</v>
      </c>
      <c r="O25" s="98">
        <v>7865</v>
      </c>
      <c r="P25" s="98">
        <v>15</v>
      </c>
      <c r="Q25" s="98">
        <v>10348</v>
      </c>
      <c r="R25" s="98">
        <v>403</v>
      </c>
      <c r="S25" s="100">
        <v>25</v>
      </c>
      <c r="T25" s="67">
        <v>0</v>
      </c>
      <c r="U25" s="98">
        <v>7217</v>
      </c>
      <c r="V25" s="98">
        <v>4</v>
      </c>
      <c r="W25" s="61"/>
      <c r="X25" s="97">
        <f t="shared" si="1"/>
        <v>361610748</v>
      </c>
      <c r="Y25" s="98">
        <v>354550119</v>
      </c>
      <c r="Z25" s="98">
        <v>1010770</v>
      </c>
      <c r="AA25" s="98">
        <v>2645722</v>
      </c>
      <c r="AB25" s="98">
        <v>102030</v>
      </c>
      <c r="AC25" s="98">
        <v>1825691</v>
      </c>
      <c r="AD25" s="98">
        <v>97730</v>
      </c>
      <c r="AE25" s="98">
        <v>687511</v>
      </c>
      <c r="AF25" s="98">
        <v>44500</v>
      </c>
      <c r="AG25" s="98">
        <v>297905</v>
      </c>
      <c r="AH25" s="98">
        <v>25694</v>
      </c>
      <c r="AI25" s="98">
        <v>171084</v>
      </c>
      <c r="AJ25" s="98">
        <v>15935</v>
      </c>
      <c r="AK25" s="98">
        <v>93481</v>
      </c>
      <c r="AL25" s="98">
        <v>16520</v>
      </c>
      <c r="AM25" s="98">
        <v>9599</v>
      </c>
      <c r="AN25" s="98">
        <v>92</v>
      </c>
      <c r="AO25" s="98">
        <v>2072</v>
      </c>
      <c r="AP25" s="98">
        <v>18</v>
      </c>
      <c r="AQ25" s="98">
        <v>4260</v>
      </c>
      <c r="AR25" s="98">
        <v>31</v>
      </c>
      <c r="AS25" s="98">
        <v>3627</v>
      </c>
      <c r="AT25" s="98">
        <v>38</v>
      </c>
      <c r="AU25" s="98">
        <v>2800</v>
      </c>
      <c r="AV25" s="98">
        <v>32</v>
      </c>
      <c r="AW25" s="98">
        <v>1910</v>
      </c>
      <c r="AX25" s="98">
        <v>48</v>
      </c>
      <c r="AY25" s="98">
        <v>1366</v>
      </c>
      <c r="AZ25" s="98">
        <v>163</v>
      </c>
      <c r="BA25" s="61"/>
      <c r="BB25" s="97">
        <f t="shared" si="2"/>
        <v>361610748</v>
      </c>
      <c r="BC25" s="98">
        <v>360006948</v>
      </c>
      <c r="BD25" s="98">
        <v>1280724</v>
      </c>
      <c r="BE25" s="98">
        <v>264565</v>
      </c>
      <c r="BF25" s="98">
        <v>32455</v>
      </c>
      <c r="BG25" s="98">
        <v>22358</v>
      </c>
      <c r="BH25" s="98">
        <v>211</v>
      </c>
      <c r="BI25" s="98">
        <v>3276</v>
      </c>
      <c r="BJ25" s="98">
        <v>211</v>
      </c>
      <c r="BK25" s="61"/>
      <c r="BL25" s="97">
        <f t="shared" si="3"/>
        <v>361610748</v>
      </c>
      <c r="BM25" s="67">
        <f t="shared" si="4"/>
        <v>360006948</v>
      </c>
      <c r="BN25" s="67">
        <f t="shared" si="4"/>
        <v>1280724</v>
      </c>
      <c r="BO25" s="67">
        <f t="shared" si="4"/>
        <v>264565</v>
      </c>
      <c r="BP25" s="67">
        <f t="shared" si="4"/>
        <v>32455</v>
      </c>
      <c r="BQ25" s="67">
        <f t="shared" si="4"/>
        <v>22358</v>
      </c>
      <c r="BR25" s="67">
        <f t="shared" si="4"/>
        <v>211</v>
      </c>
      <c r="BS25" s="67">
        <f t="shared" si="4"/>
        <v>3276</v>
      </c>
      <c r="BT25" s="67">
        <f t="shared" si="4"/>
        <v>211</v>
      </c>
    </row>
    <row r="26" spans="1:72" x14ac:dyDescent="0.45">
      <c r="A26" s="91">
        <f t="shared" si="5"/>
        <v>44377</v>
      </c>
      <c r="B26" s="97">
        <f t="shared" si="0"/>
        <v>361270565</v>
      </c>
      <c r="C26" s="98">
        <v>2699</v>
      </c>
      <c r="D26" s="98">
        <v>179</v>
      </c>
      <c r="E26" s="98">
        <v>4923728</v>
      </c>
      <c r="F26" s="98">
        <v>148053</v>
      </c>
      <c r="G26" s="98">
        <v>3999006</v>
      </c>
      <c r="H26" s="98">
        <v>182779</v>
      </c>
      <c r="I26" s="98">
        <v>9</v>
      </c>
      <c r="J26" s="68">
        <v>0</v>
      </c>
      <c r="K26" s="98">
        <v>350996818</v>
      </c>
      <c r="L26" s="98">
        <v>991027</v>
      </c>
      <c r="M26" s="98">
        <v>200</v>
      </c>
      <c r="N26" s="68">
        <v>1</v>
      </c>
      <c r="O26" s="98">
        <v>8021</v>
      </c>
      <c r="P26" s="98">
        <v>15</v>
      </c>
      <c r="Q26" s="98">
        <v>10396</v>
      </c>
      <c r="R26" s="98">
        <v>400</v>
      </c>
      <c r="S26" s="100">
        <v>24</v>
      </c>
      <c r="T26" s="67">
        <v>0</v>
      </c>
      <c r="U26" s="98">
        <v>7206</v>
      </c>
      <c r="V26" s="98">
        <v>4</v>
      </c>
      <c r="W26" s="61"/>
      <c r="X26" s="97">
        <f t="shared" si="1"/>
        <v>361270565</v>
      </c>
      <c r="Y26" s="98">
        <v>354174648</v>
      </c>
      <c r="Z26" s="98">
        <v>1017389</v>
      </c>
      <c r="AA26" s="98">
        <v>2657105</v>
      </c>
      <c r="AB26" s="98">
        <v>103105</v>
      </c>
      <c r="AC26" s="98">
        <v>1827728</v>
      </c>
      <c r="AD26" s="98">
        <v>98054</v>
      </c>
      <c r="AE26" s="98">
        <v>691226</v>
      </c>
      <c r="AF26" s="98">
        <v>44872</v>
      </c>
      <c r="AG26" s="98">
        <v>301329</v>
      </c>
      <c r="AH26" s="98">
        <v>25940</v>
      </c>
      <c r="AI26" s="98">
        <v>174592</v>
      </c>
      <c r="AJ26" s="98">
        <v>16003</v>
      </c>
      <c r="AK26" s="98">
        <v>95632</v>
      </c>
      <c r="AL26" s="98">
        <v>16675</v>
      </c>
      <c r="AM26" s="98">
        <v>9701</v>
      </c>
      <c r="AN26" s="98">
        <v>91</v>
      </c>
      <c r="AO26" s="98">
        <v>2033</v>
      </c>
      <c r="AP26" s="98">
        <v>23</v>
      </c>
      <c r="AQ26" s="98">
        <v>4307</v>
      </c>
      <c r="AR26" s="98">
        <v>33</v>
      </c>
      <c r="AS26" s="98">
        <v>3675</v>
      </c>
      <c r="AT26" s="98">
        <v>31</v>
      </c>
      <c r="AU26" s="98">
        <v>2822</v>
      </c>
      <c r="AV26" s="98">
        <v>35</v>
      </c>
      <c r="AW26" s="98">
        <v>1939</v>
      </c>
      <c r="AX26" s="98">
        <v>38</v>
      </c>
      <c r="AY26" s="98">
        <v>1370</v>
      </c>
      <c r="AZ26" s="98">
        <v>169</v>
      </c>
      <c r="BA26" s="61"/>
      <c r="BB26" s="97">
        <f t="shared" si="2"/>
        <v>361270565</v>
      </c>
      <c r="BC26" s="98">
        <v>359652036</v>
      </c>
      <c r="BD26" s="98">
        <v>1289360</v>
      </c>
      <c r="BE26" s="98">
        <v>270224</v>
      </c>
      <c r="BF26" s="98">
        <v>32678</v>
      </c>
      <c r="BG26" s="98">
        <v>22538</v>
      </c>
      <c r="BH26" s="98">
        <v>213</v>
      </c>
      <c r="BI26" s="98">
        <v>3309</v>
      </c>
      <c r="BJ26" s="98">
        <v>207</v>
      </c>
      <c r="BK26" s="61"/>
      <c r="BL26" s="97">
        <f t="shared" si="3"/>
        <v>361270565</v>
      </c>
      <c r="BM26" s="67">
        <f t="shared" si="4"/>
        <v>359652036</v>
      </c>
      <c r="BN26" s="67">
        <f t="shared" si="4"/>
        <v>1289360</v>
      </c>
      <c r="BO26" s="67">
        <f t="shared" si="4"/>
        <v>270224</v>
      </c>
      <c r="BP26" s="67">
        <f t="shared" si="4"/>
        <v>32678</v>
      </c>
      <c r="BQ26" s="67">
        <f t="shared" si="4"/>
        <v>22538</v>
      </c>
      <c r="BR26" s="67">
        <f t="shared" si="4"/>
        <v>213</v>
      </c>
      <c r="BS26" s="67">
        <f t="shared" si="4"/>
        <v>3309</v>
      </c>
      <c r="BT26" s="67">
        <f t="shared" si="4"/>
        <v>207</v>
      </c>
    </row>
    <row r="27" spans="1:72" x14ac:dyDescent="0.45">
      <c r="A27" s="91">
        <f t="shared" si="5"/>
        <v>44408</v>
      </c>
      <c r="B27" s="97">
        <f t="shared" si="0"/>
        <v>359957041</v>
      </c>
      <c r="C27" s="98">
        <v>2575</v>
      </c>
      <c r="D27" s="98">
        <v>121</v>
      </c>
      <c r="E27" s="98">
        <v>4924707</v>
      </c>
      <c r="F27" s="98">
        <v>146878</v>
      </c>
      <c r="G27" s="98">
        <v>3983857</v>
      </c>
      <c r="H27" s="98">
        <v>182473</v>
      </c>
      <c r="I27" s="98">
        <v>9</v>
      </c>
      <c r="J27" s="68">
        <v>0</v>
      </c>
      <c r="K27" s="98">
        <v>349699146</v>
      </c>
      <c r="L27" s="98">
        <v>990967</v>
      </c>
      <c r="M27" s="98">
        <v>157</v>
      </c>
      <c r="N27" s="68">
        <v>0</v>
      </c>
      <c r="O27" s="98">
        <v>8046</v>
      </c>
      <c r="P27" s="98">
        <v>12</v>
      </c>
      <c r="Q27" s="98">
        <v>10477</v>
      </c>
      <c r="R27" s="98">
        <v>397</v>
      </c>
      <c r="S27" s="100">
        <v>22</v>
      </c>
      <c r="T27" s="67">
        <v>0</v>
      </c>
      <c r="U27" s="98">
        <v>7193</v>
      </c>
      <c r="V27" s="98">
        <v>4</v>
      </c>
      <c r="W27" s="61"/>
      <c r="X27" s="97">
        <f t="shared" si="1"/>
        <v>359957041</v>
      </c>
      <c r="Y27" s="98">
        <v>352838887</v>
      </c>
      <c r="Z27" s="98">
        <v>1016170</v>
      </c>
      <c r="AA27" s="98">
        <v>2670688</v>
      </c>
      <c r="AB27" s="98">
        <v>103003</v>
      </c>
      <c r="AC27" s="98">
        <v>1836659</v>
      </c>
      <c r="AD27" s="98">
        <v>97794</v>
      </c>
      <c r="AE27" s="98">
        <v>692643</v>
      </c>
      <c r="AF27" s="98">
        <v>44939</v>
      </c>
      <c r="AG27" s="98">
        <v>301851</v>
      </c>
      <c r="AH27" s="98">
        <v>25904</v>
      </c>
      <c r="AI27" s="98">
        <v>173880</v>
      </c>
      <c r="AJ27" s="98">
        <v>15933</v>
      </c>
      <c r="AK27" s="98">
        <v>95686</v>
      </c>
      <c r="AL27" s="98">
        <v>16696</v>
      </c>
      <c r="AM27" s="98">
        <v>9673</v>
      </c>
      <c r="AN27" s="98">
        <v>93</v>
      </c>
      <c r="AO27" s="98">
        <v>2062</v>
      </c>
      <c r="AP27" s="98">
        <v>21</v>
      </c>
      <c r="AQ27" s="98">
        <v>4279</v>
      </c>
      <c r="AR27" s="98">
        <v>33</v>
      </c>
      <c r="AS27" s="98">
        <v>3687</v>
      </c>
      <c r="AT27" s="98">
        <v>30</v>
      </c>
      <c r="AU27" s="98">
        <v>2820</v>
      </c>
      <c r="AV27" s="98">
        <v>35</v>
      </c>
      <c r="AW27" s="98">
        <v>2019</v>
      </c>
      <c r="AX27" s="98">
        <v>39</v>
      </c>
      <c r="AY27" s="98">
        <v>1355</v>
      </c>
      <c r="AZ27" s="98">
        <v>162</v>
      </c>
      <c r="BA27" s="61"/>
      <c r="BB27" s="97">
        <f t="shared" si="2"/>
        <v>359957041</v>
      </c>
      <c r="BC27" s="98">
        <v>358340728</v>
      </c>
      <c r="BD27" s="98">
        <v>1287810</v>
      </c>
      <c r="BE27" s="98">
        <v>269566</v>
      </c>
      <c r="BF27" s="98">
        <v>32629</v>
      </c>
      <c r="BG27" s="98">
        <v>22521</v>
      </c>
      <c r="BH27" s="61">
        <v>212</v>
      </c>
      <c r="BI27" s="98">
        <v>3374</v>
      </c>
      <c r="BJ27" s="98">
        <v>201</v>
      </c>
      <c r="BK27" s="61"/>
      <c r="BL27" s="97">
        <f t="shared" si="3"/>
        <v>359957041</v>
      </c>
      <c r="BM27" s="67">
        <f t="shared" si="4"/>
        <v>358340728</v>
      </c>
      <c r="BN27" s="67">
        <f t="shared" si="4"/>
        <v>1287810</v>
      </c>
      <c r="BO27" s="67">
        <f t="shared" si="4"/>
        <v>269566</v>
      </c>
      <c r="BP27" s="67">
        <f t="shared" si="4"/>
        <v>32629</v>
      </c>
      <c r="BQ27" s="67">
        <f t="shared" si="4"/>
        <v>22521</v>
      </c>
      <c r="BR27" s="67">
        <f t="shared" si="4"/>
        <v>212</v>
      </c>
      <c r="BS27" s="67">
        <f t="shared" si="4"/>
        <v>3374</v>
      </c>
      <c r="BT27" s="67">
        <f t="shared" si="4"/>
        <v>201</v>
      </c>
    </row>
    <row r="28" spans="1:72" x14ac:dyDescent="0.45">
      <c r="A28" s="91">
        <f t="shared" si="5"/>
        <v>44439</v>
      </c>
      <c r="B28" s="97">
        <f t="shared" si="0"/>
        <v>365381873</v>
      </c>
      <c r="C28" s="98">
        <v>2507</v>
      </c>
      <c r="D28" s="98">
        <v>108</v>
      </c>
      <c r="E28" s="98">
        <v>4908919</v>
      </c>
      <c r="F28" s="98">
        <v>146633</v>
      </c>
      <c r="G28" s="98">
        <v>4014953</v>
      </c>
      <c r="H28" s="98">
        <v>182296</v>
      </c>
      <c r="I28" s="98">
        <v>9</v>
      </c>
      <c r="J28" s="68">
        <v>0</v>
      </c>
      <c r="K28" s="98">
        <v>355104097</v>
      </c>
      <c r="L28" s="98">
        <v>996023</v>
      </c>
      <c r="M28" s="98">
        <v>105</v>
      </c>
      <c r="N28" s="68">
        <v>0</v>
      </c>
      <c r="O28" s="98">
        <v>8137</v>
      </c>
      <c r="P28" s="98">
        <v>12</v>
      </c>
      <c r="Q28" s="98">
        <v>10461</v>
      </c>
      <c r="R28" s="98">
        <v>393</v>
      </c>
      <c r="S28" s="100">
        <v>21</v>
      </c>
      <c r="T28" s="67">
        <v>0</v>
      </c>
      <c r="U28" s="98">
        <v>7195</v>
      </c>
      <c r="V28" s="98">
        <v>4</v>
      </c>
      <c r="W28" s="61"/>
      <c r="X28" s="97">
        <f t="shared" si="1"/>
        <v>365381873</v>
      </c>
      <c r="Y28" s="98">
        <v>358260203</v>
      </c>
      <c r="Z28" s="98">
        <v>1021203</v>
      </c>
      <c r="AA28" s="98">
        <v>2665184</v>
      </c>
      <c r="AB28" s="98">
        <v>103174</v>
      </c>
      <c r="AC28" s="98">
        <v>1834015</v>
      </c>
      <c r="AD28" s="98">
        <v>98121</v>
      </c>
      <c r="AE28" s="98">
        <v>694602</v>
      </c>
      <c r="AF28" s="98">
        <v>44467</v>
      </c>
      <c r="AG28" s="98">
        <v>304316</v>
      </c>
      <c r="AH28" s="98">
        <v>25503</v>
      </c>
      <c r="AI28" s="98">
        <v>175165</v>
      </c>
      <c r="AJ28" s="98">
        <v>15874</v>
      </c>
      <c r="AK28" s="98">
        <v>97000</v>
      </c>
      <c r="AL28" s="98">
        <v>16718</v>
      </c>
      <c r="AM28" s="98">
        <v>9673</v>
      </c>
      <c r="AN28" s="98">
        <v>92</v>
      </c>
      <c r="AO28" s="98">
        <v>1981</v>
      </c>
      <c r="AP28" s="98">
        <v>23</v>
      </c>
      <c r="AQ28" s="98">
        <v>4372</v>
      </c>
      <c r="AR28" s="98">
        <v>34</v>
      </c>
      <c r="AS28" s="98">
        <v>3655</v>
      </c>
      <c r="AT28" s="98">
        <v>26</v>
      </c>
      <c r="AU28" s="98">
        <v>2873</v>
      </c>
      <c r="AV28" s="98">
        <v>35</v>
      </c>
      <c r="AW28" s="98">
        <v>1997</v>
      </c>
      <c r="AX28" s="98">
        <v>36</v>
      </c>
      <c r="AY28" s="98">
        <v>1368</v>
      </c>
      <c r="AZ28" s="98">
        <v>163</v>
      </c>
      <c r="BA28" s="61"/>
      <c r="BB28" s="97">
        <f t="shared" si="2"/>
        <v>365381873</v>
      </c>
      <c r="BC28" s="98">
        <v>363758320</v>
      </c>
      <c r="BD28" s="98">
        <v>1292468</v>
      </c>
      <c r="BE28" s="98">
        <v>272165</v>
      </c>
      <c r="BF28" s="98">
        <v>32592</v>
      </c>
      <c r="BG28" s="98">
        <v>22554</v>
      </c>
      <c r="BH28" s="61">
        <v>210</v>
      </c>
      <c r="BI28" s="98">
        <v>3365</v>
      </c>
      <c r="BJ28" s="98">
        <v>199</v>
      </c>
      <c r="BK28" s="61"/>
      <c r="BL28" s="97">
        <f t="shared" si="3"/>
        <v>365381873</v>
      </c>
      <c r="BM28" s="67">
        <f t="shared" si="4"/>
        <v>363758320</v>
      </c>
      <c r="BN28" s="67">
        <f t="shared" si="4"/>
        <v>1292468</v>
      </c>
      <c r="BO28" s="67">
        <f t="shared" si="4"/>
        <v>272165</v>
      </c>
      <c r="BP28" s="67">
        <f t="shared" si="4"/>
        <v>32592</v>
      </c>
      <c r="BQ28" s="67">
        <f t="shared" si="4"/>
        <v>22554</v>
      </c>
      <c r="BR28" s="67">
        <f t="shared" si="4"/>
        <v>210</v>
      </c>
      <c r="BS28" s="67">
        <f t="shared" si="4"/>
        <v>3365</v>
      </c>
      <c r="BT28" s="67">
        <f t="shared" si="4"/>
        <v>199</v>
      </c>
    </row>
    <row r="29" spans="1:72" x14ac:dyDescent="0.45">
      <c r="A29" s="91">
        <f t="shared" si="5"/>
        <v>44469</v>
      </c>
      <c r="B29" s="97">
        <f t="shared" si="0"/>
        <v>372536963</v>
      </c>
      <c r="C29" s="98">
        <v>2675</v>
      </c>
      <c r="D29" s="98">
        <v>125</v>
      </c>
      <c r="E29" s="98">
        <v>4951111</v>
      </c>
      <c r="F29" s="98">
        <v>151569</v>
      </c>
      <c r="G29" s="98">
        <v>4038902</v>
      </c>
      <c r="H29" s="98">
        <v>183477</v>
      </c>
      <c r="I29" s="98">
        <v>16</v>
      </c>
      <c r="J29" s="68">
        <v>0</v>
      </c>
      <c r="K29" s="98">
        <v>362170889</v>
      </c>
      <c r="L29" s="98">
        <v>1011693</v>
      </c>
      <c r="M29" s="98">
        <v>66</v>
      </c>
      <c r="N29" s="68">
        <v>0</v>
      </c>
      <c r="O29" s="98">
        <v>8374</v>
      </c>
      <c r="P29" s="98">
        <v>12</v>
      </c>
      <c r="Q29" s="98">
        <v>10416</v>
      </c>
      <c r="R29" s="98">
        <v>390</v>
      </c>
      <c r="S29" s="100">
        <v>56</v>
      </c>
      <c r="T29" s="67">
        <v>0</v>
      </c>
      <c r="U29" s="98">
        <v>7188</v>
      </c>
      <c r="V29" s="98">
        <v>4</v>
      </c>
      <c r="W29" s="61"/>
      <c r="X29" s="97">
        <f t="shared" si="1"/>
        <v>372536963</v>
      </c>
      <c r="Y29" s="98">
        <v>365386150</v>
      </c>
      <c r="Z29" s="98">
        <v>1039481</v>
      </c>
      <c r="AA29" s="98">
        <v>2666158</v>
      </c>
      <c r="AB29" s="98">
        <v>104784</v>
      </c>
      <c r="AC29" s="98">
        <v>1838834</v>
      </c>
      <c r="AD29" s="98">
        <v>98807</v>
      </c>
      <c r="AE29" s="98">
        <v>694392</v>
      </c>
      <c r="AF29" s="98">
        <v>44925</v>
      </c>
      <c r="AG29" s="98">
        <v>304394</v>
      </c>
      <c r="AH29" s="98">
        <v>25717</v>
      </c>
      <c r="AI29" s="98">
        <v>176080</v>
      </c>
      <c r="AJ29" s="98">
        <v>16096</v>
      </c>
      <c r="AK29" s="98">
        <v>97585</v>
      </c>
      <c r="AL29" s="98">
        <v>17054</v>
      </c>
      <c r="AM29" s="98">
        <v>9514</v>
      </c>
      <c r="AN29" s="98">
        <v>86</v>
      </c>
      <c r="AO29" s="98">
        <v>2044</v>
      </c>
      <c r="AP29" s="98">
        <v>21</v>
      </c>
      <c r="AQ29" s="98">
        <v>4390</v>
      </c>
      <c r="AR29" s="98">
        <v>30</v>
      </c>
      <c r="AS29" s="98">
        <v>3756</v>
      </c>
      <c r="AT29" s="98">
        <v>30</v>
      </c>
      <c r="AU29" s="98">
        <v>2986</v>
      </c>
      <c r="AV29" s="98">
        <v>37</v>
      </c>
      <c r="AW29" s="98">
        <v>2020</v>
      </c>
      <c r="AX29" s="98">
        <v>29</v>
      </c>
      <c r="AY29" s="98">
        <v>1390</v>
      </c>
      <c r="AZ29" s="98">
        <v>173</v>
      </c>
      <c r="BA29" s="61"/>
      <c r="BB29" s="97">
        <f t="shared" si="2"/>
        <v>372536963</v>
      </c>
      <c r="BC29" s="98">
        <v>370889928</v>
      </c>
      <c r="BD29" s="98">
        <v>1313714</v>
      </c>
      <c r="BE29" s="98">
        <v>273665</v>
      </c>
      <c r="BF29" s="98">
        <v>33150</v>
      </c>
      <c r="BG29" s="98">
        <v>22690</v>
      </c>
      <c r="BH29" s="61">
        <v>204</v>
      </c>
      <c r="BI29" s="98">
        <v>3410</v>
      </c>
      <c r="BJ29" s="98">
        <v>202</v>
      </c>
      <c r="BK29" s="61"/>
      <c r="BL29" s="97">
        <f t="shared" si="3"/>
        <v>372536963</v>
      </c>
      <c r="BM29" s="67">
        <f t="shared" ref="BM29:BT38" si="6">BC29</f>
        <v>370889928</v>
      </c>
      <c r="BN29" s="67">
        <f t="shared" si="6"/>
        <v>1313714</v>
      </c>
      <c r="BO29" s="67">
        <f t="shared" si="6"/>
        <v>273665</v>
      </c>
      <c r="BP29" s="67">
        <f t="shared" si="6"/>
        <v>33150</v>
      </c>
      <c r="BQ29" s="67">
        <f t="shared" si="6"/>
        <v>22690</v>
      </c>
      <c r="BR29" s="67">
        <f t="shared" si="6"/>
        <v>204</v>
      </c>
      <c r="BS29" s="67">
        <f t="shared" si="6"/>
        <v>3410</v>
      </c>
      <c r="BT29" s="67">
        <f t="shared" si="6"/>
        <v>202</v>
      </c>
    </row>
    <row r="30" spans="1:72" x14ac:dyDescent="0.45">
      <c r="A30" s="91">
        <f t="shared" si="5"/>
        <v>44500</v>
      </c>
      <c r="B30" s="97">
        <f t="shared" si="0"/>
        <v>378570912</v>
      </c>
      <c r="C30" s="98">
        <v>2627</v>
      </c>
      <c r="D30" s="98">
        <v>110</v>
      </c>
      <c r="E30" s="98">
        <v>4961934</v>
      </c>
      <c r="F30" s="98">
        <v>150897</v>
      </c>
      <c r="G30" s="98">
        <v>4093654</v>
      </c>
      <c r="H30" s="98">
        <v>184225</v>
      </c>
      <c r="I30" s="98">
        <v>13</v>
      </c>
      <c r="J30" s="68">
        <v>0</v>
      </c>
      <c r="K30" s="98">
        <v>368134549</v>
      </c>
      <c r="L30" s="98">
        <v>1016181</v>
      </c>
      <c r="M30" s="98">
        <v>55</v>
      </c>
      <c r="N30" s="68">
        <v>0</v>
      </c>
      <c r="O30" s="98">
        <v>8456</v>
      </c>
      <c r="P30" s="98">
        <v>12</v>
      </c>
      <c r="Q30" s="98">
        <v>10580</v>
      </c>
      <c r="R30" s="98">
        <v>387</v>
      </c>
      <c r="S30" s="100">
        <v>47</v>
      </c>
      <c r="T30" s="67">
        <v>0</v>
      </c>
      <c r="U30" s="98">
        <v>7181</v>
      </c>
      <c r="V30" s="98">
        <v>4</v>
      </c>
      <c r="W30" s="61"/>
      <c r="X30" s="97">
        <f t="shared" si="1"/>
        <v>378570912</v>
      </c>
      <c r="Y30" s="98">
        <v>371364592</v>
      </c>
      <c r="Z30" s="98">
        <v>1044173</v>
      </c>
      <c r="AA30" s="98">
        <v>2691273</v>
      </c>
      <c r="AB30" s="98">
        <v>104324</v>
      </c>
      <c r="AC30" s="98">
        <v>1853420</v>
      </c>
      <c r="AD30" s="98">
        <v>99619</v>
      </c>
      <c r="AE30" s="98">
        <v>699362</v>
      </c>
      <c r="AF30" s="98">
        <v>44851</v>
      </c>
      <c r="AG30" s="98">
        <v>308433</v>
      </c>
      <c r="AH30" s="98">
        <v>25495</v>
      </c>
      <c r="AI30" s="98">
        <v>176911</v>
      </c>
      <c r="AJ30" s="98">
        <v>16109</v>
      </c>
      <c r="AK30" s="98">
        <v>98786</v>
      </c>
      <c r="AL30" s="98">
        <v>16842</v>
      </c>
      <c r="AM30" s="98">
        <v>9628</v>
      </c>
      <c r="AN30" s="98">
        <v>83</v>
      </c>
      <c r="AO30" s="98">
        <v>2026</v>
      </c>
      <c r="AP30" s="98">
        <v>20</v>
      </c>
      <c r="AQ30" s="98">
        <v>4447</v>
      </c>
      <c r="AR30" s="98">
        <v>32</v>
      </c>
      <c r="AS30" s="98">
        <v>3781</v>
      </c>
      <c r="AT30" s="98">
        <v>28</v>
      </c>
      <c r="AU30" s="98">
        <v>2944</v>
      </c>
      <c r="AV30" s="98">
        <v>36</v>
      </c>
      <c r="AW30" s="98">
        <v>2083</v>
      </c>
      <c r="AX30" s="98">
        <v>44</v>
      </c>
      <c r="AY30" s="98">
        <v>1410</v>
      </c>
      <c r="AZ30" s="98">
        <v>160</v>
      </c>
      <c r="BA30" s="61"/>
      <c r="BB30" s="97">
        <f t="shared" si="2"/>
        <v>378570912</v>
      </c>
      <c r="BC30" s="98">
        <v>376917080</v>
      </c>
      <c r="BD30" s="98">
        <v>1318462</v>
      </c>
      <c r="BE30" s="98">
        <v>275697</v>
      </c>
      <c r="BF30" s="98">
        <v>32951</v>
      </c>
      <c r="BG30" s="98">
        <v>22826</v>
      </c>
      <c r="BH30" s="61">
        <v>199</v>
      </c>
      <c r="BI30" s="98">
        <v>3493</v>
      </c>
      <c r="BJ30" s="98">
        <v>204</v>
      </c>
      <c r="BK30" s="61"/>
      <c r="BL30" s="97">
        <f t="shared" si="3"/>
        <v>378570912</v>
      </c>
      <c r="BM30" s="67">
        <f t="shared" si="6"/>
        <v>376917080</v>
      </c>
      <c r="BN30" s="67">
        <f t="shared" si="6"/>
        <v>1318462</v>
      </c>
      <c r="BO30" s="67">
        <f t="shared" si="6"/>
        <v>275697</v>
      </c>
      <c r="BP30" s="67">
        <f t="shared" si="6"/>
        <v>32951</v>
      </c>
      <c r="BQ30" s="67">
        <f t="shared" si="6"/>
        <v>22826</v>
      </c>
      <c r="BR30" s="67">
        <f t="shared" si="6"/>
        <v>199</v>
      </c>
      <c r="BS30" s="67">
        <f t="shared" si="6"/>
        <v>3493</v>
      </c>
      <c r="BT30" s="67">
        <f t="shared" si="6"/>
        <v>204</v>
      </c>
    </row>
    <row r="31" spans="1:72" x14ac:dyDescent="0.45">
      <c r="A31" s="91">
        <f t="shared" si="5"/>
        <v>44530</v>
      </c>
      <c r="B31" s="97">
        <f t="shared" si="0"/>
        <v>384950257</v>
      </c>
      <c r="C31" s="98">
        <v>4361</v>
      </c>
      <c r="D31" s="98">
        <v>715</v>
      </c>
      <c r="E31" s="98">
        <v>4997310</v>
      </c>
      <c r="F31" s="98">
        <v>149219</v>
      </c>
      <c r="G31" s="98">
        <v>4168209</v>
      </c>
      <c r="H31" s="98">
        <v>184859</v>
      </c>
      <c r="I31" s="98">
        <v>13</v>
      </c>
      <c r="J31" s="68">
        <v>0</v>
      </c>
      <c r="K31" s="98">
        <v>374399437</v>
      </c>
      <c r="L31" s="98">
        <v>1019398</v>
      </c>
      <c r="M31" s="98">
        <v>56</v>
      </c>
      <c r="N31" s="68">
        <v>0</v>
      </c>
      <c r="O31" s="98">
        <v>8491</v>
      </c>
      <c r="P31" s="98">
        <v>12</v>
      </c>
      <c r="Q31" s="98">
        <v>10575</v>
      </c>
      <c r="R31" s="98">
        <v>378</v>
      </c>
      <c r="S31" s="100">
        <v>38</v>
      </c>
      <c r="T31" s="67">
        <v>0</v>
      </c>
      <c r="U31" s="98">
        <v>7181</v>
      </c>
      <c r="V31" s="98">
        <v>5</v>
      </c>
      <c r="W31" s="61"/>
      <c r="X31" s="97">
        <f t="shared" si="1"/>
        <v>384950257</v>
      </c>
      <c r="Y31" s="98">
        <v>377701344</v>
      </c>
      <c r="Z31" s="98">
        <v>1047435</v>
      </c>
      <c r="AA31" s="98">
        <v>2709608</v>
      </c>
      <c r="AB31" s="98">
        <v>104420</v>
      </c>
      <c r="AC31" s="98">
        <v>1867283</v>
      </c>
      <c r="AD31" s="98">
        <v>98878</v>
      </c>
      <c r="AE31" s="98">
        <v>703976</v>
      </c>
      <c r="AF31" s="98">
        <v>44829</v>
      </c>
      <c r="AG31" s="98">
        <v>308500</v>
      </c>
      <c r="AH31" s="98">
        <v>25690</v>
      </c>
      <c r="AI31" s="98">
        <v>177930</v>
      </c>
      <c r="AJ31" s="98">
        <v>16010</v>
      </c>
      <c r="AK31" s="98">
        <v>100689</v>
      </c>
      <c r="AL31" s="98">
        <v>16929</v>
      </c>
      <c r="AM31" s="98">
        <v>9493</v>
      </c>
      <c r="AN31" s="98">
        <v>87</v>
      </c>
      <c r="AO31" s="98">
        <v>2051</v>
      </c>
      <c r="AP31" s="98">
        <v>22</v>
      </c>
      <c r="AQ31" s="98">
        <v>4483</v>
      </c>
      <c r="AR31" s="98">
        <v>28</v>
      </c>
      <c r="AS31" s="98">
        <v>3814</v>
      </c>
      <c r="AT31" s="98">
        <v>22</v>
      </c>
      <c r="AU31" s="98">
        <v>2937</v>
      </c>
      <c r="AV31" s="98">
        <v>32</v>
      </c>
      <c r="AW31" s="98">
        <v>2127</v>
      </c>
      <c r="AX31" s="98">
        <v>39</v>
      </c>
      <c r="AY31" s="98">
        <v>1436</v>
      </c>
      <c r="AZ31" s="98">
        <v>165</v>
      </c>
      <c r="BA31" s="61"/>
      <c r="BB31" s="97">
        <f t="shared" si="2"/>
        <v>384950257</v>
      </c>
      <c r="BC31" s="98">
        <v>383290711</v>
      </c>
      <c r="BD31" s="98">
        <v>1321252</v>
      </c>
      <c r="BE31" s="98">
        <v>278619</v>
      </c>
      <c r="BF31" s="98">
        <v>32939</v>
      </c>
      <c r="BG31" s="98">
        <v>22778</v>
      </c>
      <c r="BH31" s="61">
        <v>191</v>
      </c>
      <c r="BI31" s="98">
        <v>3563</v>
      </c>
      <c r="BJ31" s="98">
        <v>204</v>
      </c>
      <c r="BK31" s="61"/>
      <c r="BL31" s="97">
        <f t="shared" si="3"/>
        <v>384950257</v>
      </c>
      <c r="BM31" s="67">
        <f t="shared" si="6"/>
        <v>383290711</v>
      </c>
      <c r="BN31" s="67">
        <f t="shared" si="6"/>
        <v>1321252</v>
      </c>
      <c r="BO31" s="67">
        <f t="shared" si="6"/>
        <v>278619</v>
      </c>
      <c r="BP31" s="67">
        <f t="shared" si="6"/>
        <v>32939</v>
      </c>
      <c r="BQ31" s="67">
        <f t="shared" si="6"/>
        <v>22778</v>
      </c>
      <c r="BR31" s="67">
        <f t="shared" si="6"/>
        <v>191</v>
      </c>
      <c r="BS31" s="67">
        <f t="shared" si="6"/>
        <v>3563</v>
      </c>
      <c r="BT31" s="67">
        <f t="shared" si="6"/>
        <v>204</v>
      </c>
    </row>
    <row r="32" spans="1:72" x14ac:dyDescent="0.45">
      <c r="A32" s="91">
        <f t="shared" si="5"/>
        <v>44561</v>
      </c>
      <c r="B32" s="97">
        <f t="shared" si="0"/>
        <v>386319094</v>
      </c>
      <c r="C32" s="98">
        <v>5703</v>
      </c>
      <c r="D32" s="98">
        <v>744</v>
      </c>
      <c r="E32" s="98">
        <v>5096569</v>
      </c>
      <c r="F32" s="98">
        <v>148792</v>
      </c>
      <c r="G32" s="98">
        <v>4187795</v>
      </c>
      <c r="H32" s="98">
        <v>185126</v>
      </c>
      <c r="I32" s="98">
        <v>111</v>
      </c>
      <c r="J32" s="68">
        <v>0</v>
      </c>
      <c r="K32" s="98">
        <v>375645881</v>
      </c>
      <c r="L32" s="98">
        <v>1021292</v>
      </c>
      <c r="M32" s="98">
        <v>107</v>
      </c>
      <c r="N32" s="68">
        <v>0</v>
      </c>
      <c r="O32" s="98">
        <v>8622</v>
      </c>
      <c r="P32" s="98">
        <v>11</v>
      </c>
      <c r="Q32" s="98">
        <v>10645</v>
      </c>
      <c r="R32" s="98">
        <v>383</v>
      </c>
      <c r="S32" s="100">
        <v>51</v>
      </c>
      <c r="T32" s="67">
        <v>0</v>
      </c>
      <c r="U32" s="98">
        <v>7258</v>
      </c>
      <c r="V32" s="98">
        <v>4</v>
      </c>
      <c r="W32" s="61"/>
      <c r="X32" s="97">
        <f t="shared" si="1"/>
        <v>386319094</v>
      </c>
      <c r="Y32" s="98">
        <v>378909700</v>
      </c>
      <c r="Z32" s="98">
        <v>1052361</v>
      </c>
      <c r="AA32" s="98">
        <v>2790487</v>
      </c>
      <c r="AB32" s="98">
        <v>103172</v>
      </c>
      <c r="AC32" s="98">
        <v>1915756</v>
      </c>
      <c r="AD32" s="98">
        <v>97998</v>
      </c>
      <c r="AE32" s="98">
        <v>725011</v>
      </c>
      <c r="AF32" s="98">
        <v>44241</v>
      </c>
      <c r="AG32" s="98">
        <v>311672</v>
      </c>
      <c r="AH32" s="98">
        <v>25200</v>
      </c>
      <c r="AI32" s="98">
        <v>180676</v>
      </c>
      <c r="AJ32" s="98">
        <v>15967</v>
      </c>
      <c r="AK32" s="98">
        <v>102757</v>
      </c>
      <c r="AL32" s="98">
        <v>17015</v>
      </c>
      <c r="AM32" s="98">
        <v>9499</v>
      </c>
      <c r="AN32" s="98">
        <v>93</v>
      </c>
      <c r="AO32" s="98">
        <v>2019</v>
      </c>
      <c r="AP32" s="98">
        <v>21</v>
      </c>
      <c r="AQ32" s="98">
        <v>4442</v>
      </c>
      <c r="AR32" s="98">
        <v>26</v>
      </c>
      <c r="AS32" s="98">
        <v>3795</v>
      </c>
      <c r="AT32" s="98">
        <v>25</v>
      </c>
      <c r="AU32" s="98">
        <v>3150</v>
      </c>
      <c r="AV32" s="98">
        <v>34</v>
      </c>
      <c r="AW32" s="98">
        <v>2217</v>
      </c>
      <c r="AX32" s="98">
        <v>39</v>
      </c>
      <c r="AY32" s="98">
        <v>1561</v>
      </c>
      <c r="AZ32" s="98">
        <v>160</v>
      </c>
      <c r="BA32" s="61"/>
      <c r="BB32" s="97">
        <f t="shared" si="2"/>
        <v>386319094</v>
      </c>
      <c r="BC32" s="98">
        <v>384652626</v>
      </c>
      <c r="BD32" s="98">
        <v>1322972</v>
      </c>
      <c r="BE32" s="98">
        <v>283433</v>
      </c>
      <c r="BF32" s="98">
        <v>32982</v>
      </c>
      <c r="BG32" s="98">
        <v>22905</v>
      </c>
      <c r="BH32" s="61">
        <v>199</v>
      </c>
      <c r="BI32" s="98">
        <v>3778</v>
      </c>
      <c r="BJ32" s="98">
        <v>199</v>
      </c>
      <c r="BK32" s="61"/>
      <c r="BL32" s="97">
        <f t="shared" si="3"/>
        <v>386319094</v>
      </c>
      <c r="BM32" s="67">
        <f t="shared" si="6"/>
        <v>384652626</v>
      </c>
      <c r="BN32" s="67">
        <f t="shared" si="6"/>
        <v>1322972</v>
      </c>
      <c r="BO32" s="67">
        <f t="shared" si="6"/>
        <v>283433</v>
      </c>
      <c r="BP32" s="67">
        <f t="shared" si="6"/>
        <v>32982</v>
      </c>
      <c r="BQ32" s="67">
        <f t="shared" si="6"/>
        <v>22905</v>
      </c>
      <c r="BR32" s="67">
        <f t="shared" si="6"/>
        <v>199</v>
      </c>
      <c r="BS32" s="67">
        <f t="shared" si="6"/>
        <v>3778</v>
      </c>
      <c r="BT32" s="67">
        <f t="shared" si="6"/>
        <v>199</v>
      </c>
    </row>
    <row r="33" spans="1:72" x14ac:dyDescent="0.45">
      <c r="A33" s="91">
        <f t="shared" si="5"/>
        <v>44592</v>
      </c>
      <c r="B33" s="97">
        <f t="shared" si="0"/>
        <v>444480760</v>
      </c>
      <c r="C33" s="98">
        <v>241632</v>
      </c>
      <c r="D33" s="98">
        <v>991</v>
      </c>
      <c r="E33" s="98">
        <v>4686228</v>
      </c>
      <c r="F33" s="98">
        <v>124162</v>
      </c>
      <c r="G33" s="98">
        <v>5124073</v>
      </c>
      <c r="H33" s="98">
        <v>200038</v>
      </c>
      <c r="I33" s="98">
        <v>23436</v>
      </c>
      <c r="J33" s="68">
        <v>387</v>
      </c>
      <c r="K33" s="98">
        <v>432045550</v>
      </c>
      <c r="L33" s="98">
        <v>2006272</v>
      </c>
      <c r="M33" s="98">
        <v>340</v>
      </c>
      <c r="N33" s="68">
        <v>1</v>
      </c>
      <c r="O33" s="98">
        <v>7381</v>
      </c>
      <c r="P33" s="98">
        <v>10</v>
      </c>
      <c r="Q33" s="98">
        <v>11440</v>
      </c>
      <c r="R33" s="98">
        <v>397</v>
      </c>
      <c r="S33" s="100">
        <v>1047</v>
      </c>
      <c r="T33" s="67">
        <v>0</v>
      </c>
      <c r="U33" s="98">
        <v>7370</v>
      </c>
      <c r="V33" s="98">
        <v>5</v>
      </c>
      <c r="W33" s="61"/>
      <c r="X33" s="97">
        <f t="shared" si="1"/>
        <v>444480760</v>
      </c>
      <c r="Y33" s="98">
        <v>436186471</v>
      </c>
      <c r="Z33" s="98">
        <v>2028944</v>
      </c>
      <c r="AA33" s="98">
        <v>2753555</v>
      </c>
      <c r="AB33" s="98">
        <v>103975</v>
      </c>
      <c r="AC33" s="98">
        <v>1871079</v>
      </c>
      <c r="AD33" s="98">
        <v>96293</v>
      </c>
      <c r="AE33" s="98">
        <v>716964</v>
      </c>
      <c r="AF33" s="98">
        <v>44439</v>
      </c>
      <c r="AG33" s="98">
        <v>311541</v>
      </c>
      <c r="AH33" s="98">
        <v>25436</v>
      </c>
      <c r="AI33" s="98">
        <v>179475</v>
      </c>
      <c r="AJ33" s="98">
        <v>16055</v>
      </c>
      <c r="AK33" s="98">
        <v>101834</v>
      </c>
      <c r="AL33" s="98">
        <v>16708</v>
      </c>
      <c r="AM33" s="98">
        <v>10472</v>
      </c>
      <c r="AN33" s="98">
        <v>87</v>
      </c>
      <c r="AO33" s="98">
        <v>2049</v>
      </c>
      <c r="AP33" s="98">
        <v>18</v>
      </c>
      <c r="AQ33" s="98">
        <v>4462</v>
      </c>
      <c r="AR33" s="98">
        <v>29</v>
      </c>
      <c r="AS33" s="98">
        <v>3762</v>
      </c>
      <c r="AT33" s="98">
        <v>30</v>
      </c>
      <c r="AU33" s="98">
        <v>3086</v>
      </c>
      <c r="AV33" s="98">
        <v>35</v>
      </c>
      <c r="AW33" s="98">
        <v>2192</v>
      </c>
      <c r="AX33" s="98">
        <v>44</v>
      </c>
      <c r="AY33" s="98">
        <v>1555</v>
      </c>
      <c r="AZ33" s="98">
        <v>170</v>
      </c>
      <c r="BA33" s="61"/>
      <c r="BB33" s="97">
        <f t="shared" si="2"/>
        <v>444480760</v>
      </c>
      <c r="BC33" s="98">
        <v>441839610</v>
      </c>
      <c r="BD33" s="98">
        <v>2299087</v>
      </c>
      <c r="BE33" s="98">
        <v>281309</v>
      </c>
      <c r="BF33" s="98">
        <v>32763</v>
      </c>
      <c r="BG33" s="98">
        <v>23831</v>
      </c>
      <c r="BH33" s="61">
        <v>199</v>
      </c>
      <c r="BI33" s="98">
        <v>3747</v>
      </c>
      <c r="BJ33" s="98">
        <v>214</v>
      </c>
      <c r="BK33" s="61"/>
      <c r="BL33" s="97">
        <f t="shared" si="3"/>
        <v>444480760</v>
      </c>
      <c r="BM33" s="67">
        <f t="shared" si="6"/>
        <v>441839610</v>
      </c>
      <c r="BN33" s="67">
        <f t="shared" si="6"/>
        <v>2299087</v>
      </c>
      <c r="BO33" s="67">
        <f t="shared" si="6"/>
        <v>281309</v>
      </c>
      <c r="BP33" s="67">
        <f t="shared" si="6"/>
        <v>32763</v>
      </c>
      <c r="BQ33" s="67">
        <f t="shared" si="6"/>
        <v>23831</v>
      </c>
      <c r="BR33" s="67">
        <f t="shared" si="6"/>
        <v>199</v>
      </c>
      <c r="BS33" s="67">
        <f t="shared" si="6"/>
        <v>3747</v>
      </c>
      <c r="BT33" s="67">
        <f t="shared" si="6"/>
        <v>214</v>
      </c>
    </row>
    <row r="34" spans="1:72" x14ac:dyDescent="0.45">
      <c r="A34" s="91">
        <f t="shared" si="5"/>
        <v>44620</v>
      </c>
      <c r="B34" s="97">
        <f t="shared" ref="B34:B41" si="7">SUM(C34:V34)</f>
        <v>447364786</v>
      </c>
      <c r="C34" s="98">
        <v>5399</v>
      </c>
      <c r="D34" s="98">
        <v>937</v>
      </c>
      <c r="E34" s="98">
        <v>4852131</v>
      </c>
      <c r="F34" s="98">
        <v>123411</v>
      </c>
      <c r="G34" s="98">
        <v>5170060</v>
      </c>
      <c r="H34" s="98">
        <v>200408</v>
      </c>
      <c r="I34" s="98">
        <v>671</v>
      </c>
      <c r="J34" s="126">
        <v>0</v>
      </c>
      <c r="K34" s="98">
        <v>434966085</v>
      </c>
      <c r="L34" s="98">
        <v>2017921</v>
      </c>
      <c r="M34" s="98">
        <v>110</v>
      </c>
      <c r="N34" s="126">
        <v>0</v>
      </c>
      <c r="O34" s="68">
        <v>7377</v>
      </c>
      <c r="P34" s="98">
        <v>10</v>
      </c>
      <c r="Q34" s="98">
        <v>11392</v>
      </c>
      <c r="R34" s="98">
        <v>411</v>
      </c>
      <c r="S34" s="98">
        <v>1001</v>
      </c>
      <c r="T34" s="126">
        <v>0</v>
      </c>
      <c r="U34" s="100">
        <v>7457</v>
      </c>
      <c r="V34" s="67">
        <v>5</v>
      </c>
      <c r="W34" s="61"/>
      <c r="X34" s="97">
        <f t="shared" si="1"/>
        <v>447364786</v>
      </c>
      <c r="Y34" s="98">
        <v>439040588</v>
      </c>
      <c r="Z34" s="98">
        <v>2041010</v>
      </c>
      <c r="AA34" s="98">
        <v>2766584</v>
      </c>
      <c r="AB34" s="98">
        <v>102917</v>
      </c>
      <c r="AC34" s="98">
        <v>1878824</v>
      </c>
      <c r="AD34" s="98">
        <v>96042</v>
      </c>
      <c r="AE34" s="98">
        <v>714332</v>
      </c>
      <c r="AF34" s="98">
        <v>44335</v>
      </c>
      <c r="AG34" s="98">
        <v>312199</v>
      </c>
      <c r="AH34" s="98">
        <v>25460</v>
      </c>
      <c r="AI34" s="98">
        <v>179144</v>
      </c>
      <c r="AJ34" s="98">
        <v>16116</v>
      </c>
      <c r="AK34" s="98">
        <v>102675</v>
      </c>
      <c r="AL34" s="98">
        <v>16797</v>
      </c>
      <c r="AM34" s="98">
        <v>10436</v>
      </c>
      <c r="AN34" s="98">
        <v>90</v>
      </c>
      <c r="AO34" s="98">
        <v>2036</v>
      </c>
      <c r="AP34" s="98">
        <v>20</v>
      </c>
      <c r="AQ34" s="98">
        <v>4541</v>
      </c>
      <c r="AR34" s="98">
        <v>31</v>
      </c>
      <c r="AS34" s="98">
        <v>3753</v>
      </c>
      <c r="AT34" s="98">
        <v>35</v>
      </c>
      <c r="AU34" s="98">
        <v>2904</v>
      </c>
      <c r="AV34" s="98">
        <v>36</v>
      </c>
      <c r="AW34" s="98">
        <v>2186</v>
      </c>
      <c r="AX34" s="98">
        <v>40</v>
      </c>
      <c r="AY34" s="98">
        <v>1481</v>
      </c>
      <c r="AZ34" s="98">
        <v>174</v>
      </c>
      <c r="BA34" s="61"/>
      <c r="BB34" s="97">
        <f t="shared" si="2"/>
        <v>447364786</v>
      </c>
      <c r="BC34" s="98">
        <v>444712527</v>
      </c>
      <c r="BD34" s="98">
        <v>2309764</v>
      </c>
      <c r="BE34" s="98">
        <v>281819</v>
      </c>
      <c r="BF34" s="98">
        <v>32913</v>
      </c>
      <c r="BG34" s="98">
        <v>23670</v>
      </c>
      <c r="BH34" s="61">
        <v>212</v>
      </c>
      <c r="BI34" s="98">
        <v>3667</v>
      </c>
      <c r="BJ34" s="98">
        <v>214</v>
      </c>
      <c r="BK34" s="61"/>
      <c r="BL34" s="97">
        <f t="shared" si="3"/>
        <v>447364786</v>
      </c>
      <c r="BM34" s="67">
        <f t="shared" si="6"/>
        <v>444712527</v>
      </c>
      <c r="BN34" s="67">
        <f t="shared" si="6"/>
        <v>2309764</v>
      </c>
      <c r="BO34" s="67">
        <f t="shared" si="6"/>
        <v>281819</v>
      </c>
      <c r="BP34" s="67">
        <f t="shared" si="6"/>
        <v>32913</v>
      </c>
      <c r="BQ34" s="67">
        <f t="shared" si="6"/>
        <v>23670</v>
      </c>
      <c r="BR34" s="67">
        <f t="shared" si="6"/>
        <v>212</v>
      </c>
      <c r="BS34" s="67">
        <f t="shared" si="6"/>
        <v>3667</v>
      </c>
      <c r="BT34" s="67">
        <f t="shared" si="6"/>
        <v>214</v>
      </c>
    </row>
    <row r="35" spans="1:72" s="61" customFormat="1" x14ac:dyDescent="0.45">
      <c r="A35" s="85">
        <f t="shared" si="5"/>
        <v>44651</v>
      </c>
      <c r="B35" s="97">
        <f t="shared" si="7"/>
        <v>453487417</v>
      </c>
      <c r="C35" s="98">
        <v>87521</v>
      </c>
      <c r="D35" s="98">
        <v>924</v>
      </c>
      <c r="E35" s="98">
        <v>4736203</v>
      </c>
      <c r="F35" s="98">
        <v>123009</v>
      </c>
      <c r="G35" s="98">
        <v>5462406</v>
      </c>
      <c r="H35" s="98">
        <v>200967</v>
      </c>
      <c r="I35" s="98">
        <v>200</v>
      </c>
      <c r="J35" s="126">
        <v>0</v>
      </c>
      <c r="K35" s="98">
        <v>440811459</v>
      </c>
      <c r="L35" s="98">
        <v>2037020</v>
      </c>
      <c r="M35" s="98">
        <v>78</v>
      </c>
      <c r="N35" s="126">
        <v>0</v>
      </c>
      <c r="O35" s="68">
        <v>7287</v>
      </c>
      <c r="P35" s="98">
        <v>10</v>
      </c>
      <c r="Q35" s="98">
        <v>11865</v>
      </c>
      <c r="R35" s="98">
        <v>494</v>
      </c>
      <c r="S35" s="98">
        <v>489</v>
      </c>
      <c r="T35" s="126">
        <v>0</v>
      </c>
      <c r="U35" s="100">
        <v>7479</v>
      </c>
      <c r="V35" s="67">
        <v>6</v>
      </c>
      <c r="X35" s="97">
        <f t="shared" si="1"/>
        <v>453487417</v>
      </c>
      <c r="Y35" s="98">
        <v>445145153</v>
      </c>
      <c r="Z35" s="98">
        <v>2060382</v>
      </c>
      <c r="AA35" s="98">
        <v>2758983</v>
      </c>
      <c r="AB35" s="98">
        <v>102169</v>
      </c>
      <c r="AC35" s="98">
        <v>1883604</v>
      </c>
      <c r="AD35" s="98">
        <v>95990</v>
      </c>
      <c r="AE35" s="98">
        <v>714462</v>
      </c>
      <c r="AF35" s="98">
        <v>44365</v>
      </c>
      <c r="AG35" s="98">
        <v>311640</v>
      </c>
      <c r="AH35" s="98">
        <v>25588</v>
      </c>
      <c r="AI35" s="98">
        <v>180100</v>
      </c>
      <c r="AJ35" s="98">
        <v>16322</v>
      </c>
      <c r="AK35" s="98">
        <v>103847</v>
      </c>
      <c r="AL35" s="98">
        <v>17104</v>
      </c>
      <c r="AM35" s="98">
        <v>11046</v>
      </c>
      <c r="AN35" s="98">
        <v>181</v>
      </c>
      <c r="AO35" s="98">
        <v>2063</v>
      </c>
      <c r="AP35" s="98">
        <v>20</v>
      </c>
      <c r="AQ35" s="98">
        <v>4260</v>
      </c>
      <c r="AR35" s="98">
        <v>27</v>
      </c>
      <c r="AS35" s="98">
        <v>3558</v>
      </c>
      <c r="AT35" s="98">
        <v>30</v>
      </c>
      <c r="AU35" s="98">
        <v>2806</v>
      </c>
      <c r="AV35" s="98">
        <v>43</v>
      </c>
      <c r="AW35" s="98">
        <v>2033</v>
      </c>
      <c r="AX35" s="98">
        <v>45</v>
      </c>
      <c r="AY35" s="98">
        <v>1432</v>
      </c>
      <c r="AZ35" s="98">
        <v>164</v>
      </c>
      <c r="BB35" s="97">
        <f t="shared" si="2"/>
        <v>453487417</v>
      </c>
      <c r="BC35" s="98">
        <v>450813842</v>
      </c>
      <c r="BD35" s="98">
        <v>2328494</v>
      </c>
      <c r="BE35" s="98">
        <v>283947</v>
      </c>
      <c r="BF35" s="98">
        <v>33426</v>
      </c>
      <c r="BG35" s="98">
        <v>23733</v>
      </c>
      <c r="BH35" s="61">
        <v>301</v>
      </c>
      <c r="BI35" s="98">
        <v>3465</v>
      </c>
      <c r="BJ35" s="98">
        <v>209</v>
      </c>
      <c r="BL35" s="97">
        <f t="shared" si="3"/>
        <v>453487417</v>
      </c>
      <c r="BM35" s="67">
        <f t="shared" si="6"/>
        <v>450813842</v>
      </c>
      <c r="BN35" s="67">
        <f t="shared" si="6"/>
        <v>2328494</v>
      </c>
      <c r="BO35" s="67">
        <f t="shared" si="6"/>
        <v>283947</v>
      </c>
      <c r="BP35" s="67">
        <f t="shared" si="6"/>
        <v>33426</v>
      </c>
      <c r="BQ35" s="67">
        <f t="shared" si="6"/>
        <v>23733</v>
      </c>
      <c r="BR35" s="67">
        <f t="shared" si="6"/>
        <v>301</v>
      </c>
      <c r="BS35" s="67">
        <f t="shared" si="6"/>
        <v>3465</v>
      </c>
      <c r="BT35" s="67">
        <f t="shared" si="6"/>
        <v>209</v>
      </c>
    </row>
    <row r="36" spans="1:72" s="61" customFormat="1" x14ac:dyDescent="0.45">
      <c r="A36" s="85">
        <f t="shared" si="5"/>
        <v>44681</v>
      </c>
      <c r="B36" s="97">
        <f t="shared" si="7"/>
        <v>474212018</v>
      </c>
      <c r="C36" s="98">
        <v>5779</v>
      </c>
      <c r="D36" s="98">
        <v>885</v>
      </c>
      <c r="E36" s="98">
        <v>4854443</v>
      </c>
      <c r="F36" s="98">
        <v>122035</v>
      </c>
      <c r="G36" s="98">
        <v>5497254</v>
      </c>
      <c r="H36" s="98">
        <v>201370</v>
      </c>
      <c r="I36" s="98">
        <v>224</v>
      </c>
      <c r="J36" s="126">
        <v>0</v>
      </c>
      <c r="K36" s="98">
        <v>461444637</v>
      </c>
      <c r="L36" s="98">
        <v>2058139</v>
      </c>
      <c r="M36" s="98">
        <v>98</v>
      </c>
      <c r="N36" s="126">
        <v>0</v>
      </c>
      <c r="O36" s="68">
        <v>7123</v>
      </c>
      <c r="P36" s="98">
        <v>12</v>
      </c>
      <c r="Q36" s="98">
        <v>11906</v>
      </c>
      <c r="R36" s="98">
        <v>482</v>
      </c>
      <c r="S36" s="98">
        <v>59</v>
      </c>
      <c r="T36" s="126">
        <v>0</v>
      </c>
      <c r="U36" s="98">
        <v>7567</v>
      </c>
      <c r="V36" s="67">
        <v>5</v>
      </c>
      <c r="X36" s="97">
        <f t="shared" si="1"/>
        <v>474212018</v>
      </c>
      <c r="Y36" s="98">
        <v>465706375</v>
      </c>
      <c r="Z36" s="98">
        <v>2082046</v>
      </c>
      <c r="AA36" s="98">
        <v>2847649</v>
      </c>
      <c r="AB36" s="98">
        <v>102218</v>
      </c>
      <c r="AC36" s="98">
        <v>1933975</v>
      </c>
      <c r="AD36" s="98">
        <v>95897</v>
      </c>
      <c r="AE36" s="98">
        <v>721324</v>
      </c>
      <c r="AF36" s="98">
        <v>44361</v>
      </c>
      <c r="AG36" s="98">
        <v>313001</v>
      </c>
      <c r="AH36" s="98">
        <v>25408</v>
      </c>
      <c r="AI36" s="98">
        <v>177722</v>
      </c>
      <c r="AJ36" s="98">
        <v>15900</v>
      </c>
      <c r="AK36" s="98">
        <v>102291</v>
      </c>
      <c r="AL36" s="98">
        <v>16599</v>
      </c>
      <c r="AM36" s="98">
        <v>11208</v>
      </c>
      <c r="AN36" s="98">
        <v>174</v>
      </c>
      <c r="AO36" s="98">
        <v>2115</v>
      </c>
      <c r="AP36" s="98">
        <v>20</v>
      </c>
      <c r="AQ36" s="98">
        <v>4122</v>
      </c>
      <c r="AR36" s="98">
        <v>30</v>
      </c>
      <c r="AS36" s="98">
        <v>3375</v>
      </c>
      <c r="AT36" s="98">
        <v>26</v>
      </c>
      <c r="AU36" s="98">
        <v>2654</v>
      </c>
      <c r="AV36" s="98">
        <v>38</v>
      </c>
      <c r="AW36" s="98">
        <v>1851</v>
      </c>
      <c r="AX36" s="98">
        <v>42</v>
      </c>
      <c r="AY36" s="98">
        <v>1428</v>
      </c>
      <c r="AZ36" s="98">
        <v>169</v>
      </c>
      <c r="BB36" s="97">
        <f t="shared" si="2"/>
        <v>474212018</v>
      </c>
      <c r="BC36" s="98">
        <v>471522324</v>
      </c>
      <c r="BD36" s="98">
        <v>2349930</v>
      </c>
      <c r="BE36" s="98">
        <v>280013</v>
      </c>
      <c r="BF36" s="98">
        <v>32499</v>
      </c>
      <c r="BG36" s="98">
        <v>23474</v>
      </c>
      <c r="BH36" s="61">
        <v>288</v>
      </c>
      <c r="BI36" s="98">
        <v>3279</v>
      </c>
      <c r="BJ36" s="98">
        <v>211</v>
      </c>
      <c r="BL36" s="97">
        <f t="shared" si="3"/>
        <v>474212018</v>
      </c>
      <c r="BM36" s="67">
        <f t="shared" si="6"/>
        <v>471522324</v>
      </c>
      <c r="BN36" s="67">
        <f t="shared" si="6"/>
        <v>2349930</v>
      </c>
      <c r="BO36" s="67">
        <f t="shared" si="6"/>
        <v>280013</v>
      </c>
      <c r="BP36" s="67">
        <f t="shared" si="6"/>
        <v>32499</v>
      </c>
      <c r="BQ36" s="67">
        <f t="shared" si="6"/>
        <v>23474</v>
      </c>
      <c r="BR36" s="67">
        <f t="shared" si="6"/>
        <v>288</v>
      </c>
      <c r="BS36" s="67">
        <f t="shared" si="6"/>
        <v>3279</v>
      </c>
      <c r="BT36" s="67">
        <f t="shared" si="6"/>
        <v>211</v>
      </c>
    </row>
    <row r="37" spans="1:72" x14ac:dyDescent="0.45">
      <c r="A37" s="85">
        <f t="shared" si="5"/>
        <v>44712</v>
      </c>
      <c r="B37" s="97">
        <f t="shared" si="7"/>
        <v>479870818</v>
      </c>
      <c r="C37" s="98">
        <v>77196</v>
      </c>
      <c r="D37" s="98">
        <v>1107</v>
      </c>
      <c r="E37" s="98">
        <v>4716157</v>
      </c>
      <c r="F37" s="98">
        <v>120435</v>
      </c>
      <c r="G37" s="98">
        <v>5549720</v>
      </c>
      <c r="H37" s="98">
        <v>202026</v>
      </c>
      <c r="I37" s="98">
        <v>68</v>
      </c>
      <c r="J37" s="126">
        <v>0</v>
      </c>
      <c r="K37" s="98">
        <v>467099762</v>
      </c>
      <c r="L37" s="98">
        <v>2077380</v>
      </c>
      <c r="M37" s="98">
        <v>46</v>
      </c>
      <c r="N37" s="126">
        <v>0</v>
      </c>
      <c r="O37" s="68">
        <v>7130</v>
      </c>
      <c r="P37" s="68">
        <v>12</v>
      </c>
      <c r="Q37" s="98">
        <v>11687</v>
      </c>
      <c r="R37" s="98">
        <v>450</v>
      </c>
      <c r="S37" s="98">
        <v>57</v>
      </c>
      <c r="T37" s="84">
        <v>0</v>
      </c>
      <c r="U37" s="98">
        <v>7580</v>
      </c>
      <c r="V37" s="126">
        <v>5</v>
      </c>
      <c r="W37" s="61"/>
      <c r="X37" s="97">
        <f t="shared" si="1"/>
        <v>479870818</v>
      </c>
      <c r="Y37" s="98">
        <v>471365801</v>
      </c>
      <c r="Z37" s="98">
        <v>2101067</v>
      </c>
      <c r="AA37" s="98">
        <v>2822566</v>
      </c>
      <c r="AB37" s="98">
        <v>101702</v>
      </c>
      <c r="AC37" s="98">
        <v>1931697</v>
      </c>
      <c r="AD37" s="98">
        <v>95620</v>
      </c>
      <c r="AE37" s="98">
        <v>723821</v>
      </c>
      <c r="AF37" s="98">
        <v>44126</v>
      </c>
      <c r="AG37" s="98">
        <v>314902</v>
      </c>
      <c r="AH37" s="98">
        <v>25709</v>
      </c>
      <c r="AI37" s="98">
        <v>179835</v>
      </c>
      <c r="AJ37" s="98">
        <v>16005</v>
      </c>
      <c r="AK37" s="98">
        <v>104281</v>
      </c>
      <c r="AL37" s="98">
        <v>16719</v>
      </c>
      <c r="AM37" s="98">
        <v>10762</v>
      </c>
      <c r="AN37" s="98">
        <v>131</v>
      </c>
      <c r="AO37" s="98">
        <v>2070</v>
      </c>
      <c r="AP37" s="98">
        <v>25</v>
      </c>
      <c r="AQ37" s="98">
        <v>4031</v>
      </c>
      <c r="AR37" s="98">
        <v>23</v>
      </c>
      <c r="AS37" s="98">
        <v>3421</v>
      </c>
      <c r="AT37" s="98">
        <v>23</v>
      </c>
      <c r="AU37" s="98">
        <v>2803</v>
      </c>
      <c r="AV37" s="98">
        <v>41</v>
      </c>
      <c r="AW37" s="98">
        <v>1985</v>
      </c>
      <c r="AX37" s="98">
        <v>37</v>
      </c>
      <c r="AY37" s="98">
        <v>1428</v>
      </c>
      <c r="AZ37" s="98">
        <v>187</v>
      </c>
      <c r="BA37" s="61"/>
      <c r="BB37" s="97">
        <f t="shared" si="2"/>
        <v>479870818</v>
      </c>
      <c r="BC37" s="98">
        <v>477158787</v>
      </c>
      <c r="BD37" s="98">
        <v>2368224</v>
      </c>
      <c r="BE37" s="98">
        <v>284116</v>
      </c>
      <c r="BF37" s="98">
        <v>32724</v>
      </c>
      <c r="BG37" s="98">
        <v>23087</v>
      </c>
      <c r="BH37" s="61">
        <v>243</v>
      </c>
      <c r="BI37" s="98">
        <v>3413</v>
      </c>
      <c r="BJ37" s="98">
        <v>224</v>
      </c>
      <c r="BK37" s="61"/>
      <c r="BL37" s="97">
        <f t="shared" si="3"/>
        <v>479870818</v>
      </c>
      <c r="BM37" s="67">
        <f t="shared" si="6"/>
        <v>477158787</v>
      </c>
      <c r="BN37" s="67">
        <f t="shared" si="6"/>
        <v>2368224</v>
      </c>
      <c r="BO37" s="67">
        <f t="shared" si="6"/>
        <v>284116</v>
      </c>
      <c r="BP37" s="67">
        <f t="shared" si="6"/>
        <v>32724</v>
      </c>
      <c r="BQ37" s="67">
        <f t="shared" si="6"/>
        <v>23087</v>
      </c>
      <c r="BR37" s="67">
        <f t="shared" si="6"/>
        <v>243</v>
      </c>
      <c r="BS37" s="67">
        <f t="shared" si="6"/>
        <v>3413</v>
      </c>
      <c r="BT37" s="67">
        <f t="shared" si="6"/>
        <v>224</v>
      </c>
    </row>
    <row r="38" spans="1:72" x14ac:dyDescent="0.45">
      <c r="A38" s="85">
        <f t="shared" si="5"/>
        <v>44742</v>
      </c>
      <c r="B38" s="97">
        <f t="shared" si="7"/>
        <v>485063284</v>
      </c>
      <c r="C38" s="98">
        <v>89545</v>
      </c>
      <c r="D38" s="98">
        <v>1033</v>
      </c>
      <c r="E38" s="98">
        <v>4676960</v>
      </c>
      <c r="F38" s="98">
        <v>119477</v>
      </c>
      <c r="G38" s="98">
        <v>5595687</v>
      </c>
      <c r="H38" s="98">
        <v>204395</v>
      </c>
      <c r="I38" s="98">
        <v>93</v>
      </c>
      <c r="J38" s="126">
        <v>0</v>
      </c>
      <c r="K38" s="98">
        <v>472249961</v>
      </c>
      <c r="L38" s="98">
        <v>2099095</v>
      </c>
      <c r="M38" s="98">
        <v>122</v>
      </c>
      <c r="N38" s="126">
        <v>0</v>
      </c>
      <c r="O38" s="68">
        <v>7078</v>
      </c>
      <c r="P38" s="126">
        <v>15</v>
      </c>
      <c r="Q38" s="68">
        <v>11732</v>
      </c>
      <c r="R38" s="98">
        <v>443</v>
      </c>
      <c r="S38" s="98">
        <v>57</v>
      </c>
      <c r="T38" s="126">
        <v>0</v>
      </c>
      <c r="U38" s="98">
        <v>7584</v>
      </c>
      <c r="V38" s="98">
        <v>7</v>
      </c>
      <c r="W38" s="61"/>
      <c r="X38" s="97">
        <f t="shared" si="1"/>
        <v>485063284</v>
      </c>
      <c r="Y38" s="98">
        <v>476521581</v>
      </c>
      <c r="Z38" s="98">
        <v>2124978</v>
      </c>
      <c r="AA38" s="98">
        <v>2828825</v>
      </c>
      <c r="AB38" s="98">
        <v>101433</v>
      </c>
      <c r="AC38" s="98">
        <v>1939182</v>
      </c>
      <c r="AD38" s="98">
        <v>94972</v>
      </c>
      <c r="AE38" s="98">
        <v>722719</v>
      </c>
      <c r="AF38" s="98">
        <v>44071</v>
      </c>
      <c r="AG38" s="98">
        <v>314130</v>
      </c>
      <c r="AH38" s="98">
        <v>25501</v>
      </c>
      <c r="AI38" s="98">
        <v>180244</v>
      </c>
      <c r="AJ38" s="98">
        <v>16100</v>
      </c>
      <c r="AK38" s="98">
        <v>105565</v>
      </c>
      <c r="AL38" s="98">
        <v>16945</v>
      </c>
      <c r="AM38" s="98">
        <v>10822</v>
      </c>
      <c r="AN38" s="98">
        <v>132</v>
      </c>
      <c r="AO38" s="98">
        <v>2105</v>
      </c>
      <c r="AP38" s="98">
        <v>22</v>
      </c>
      <c r="AQ38" s="98">
        <v>4021</v>
      </c>
      <c r="AR38" s="98">
        <v>26</v>
      </c>
      <c r="AS38" s="98">
        <v>3408</v>
      </c>
      <c r="AT38" s="98">
        <v>24</v>
      </c>
      <c r="AU38" s="98">
        <v>2727</v>
      </c>
      <c r="AV38" s="98">
        <v>45</v>
      </c>
      <c r="AW38" s="98">
        <v>2014</v>
      </c>
      <c r="AX38" s="98">
        <v>48</v>
      </c>
      <c r="AY38" s="98">
        <v>1476</v>
      </c>
      <c r="AZ38" s="98">
        <v>168</v>
      </c>
      <c r="BA38" s="61"/>
      <c r="BB38" s="97">
        <f t="shared" si="2"/>
        <v>485063284</v>
      </c>
      <c r="BC38" s="98">
        <v>482326437</v>
      </c>
      <c r="BD38" s="98">
        <v>2390955</v>
      </c>
      <c r="BE38" s="98">
        <v>285809</v>
      </c>
      <c r="BF38" s="98">
        <v>33045</v>
      </c>
      <c r="BG38" s="98">
        <v>23083</v>
      </c>
      <c r="BH38" s="61">
        <v>249</v>
      </c>
      <c r="BI38" s="98">
        <v>3490</v>
      </c>
      <c r="BJ38" s="98">
        <v>216</v>
      </c>
      <c r="BK38" s="61"/>
      <c r="BL38" s="97">
        <f t="shared" si="3"/>
        <v>485063284</v>
      </c>
      <c r="BM38" s="67">
        <f t="shared" si="6"/>
        <v>482326437</v>
      </c>
      <c r="BN38" s="67">
        <f t="shared" si="6"/>
        <v>2390955</v>
      </c>
      <c r="BO38" s="67">
        <f t="shared" si="6"/>
        <v>285809</v>
      </c>
      <c r="BP38" s="67">
        <f t="shared" si="6"/>
        <v>33045</v>
      </c>
      <c r="BQ38" s="67">
        <f t="shared" si="6"/>
        <v>23083</v>
      </c>
      <c r="BR38" s="67">
        <f t="shared" si="6"/>
        <v>249</v>
      </c>
      <c r="BS38" s="67">
        <f t="shared" si="6"/>
        <v>3490</v>
      </c>
      <c r="BT38" s="67">
        <f t="shared" si="6"/>
        <v>216</v>
      </c>
    </row>
    <row r="39" spans="1:72" x14ac:dyDescent="0.45">
      <c r="A39" s="85">
        <f t="shared" si="5"/>
        <v>44773</v>
      </c>
      <c r="B39" s="97">
        <f t="shared" si="7"/>
        <v>491463263</v>
      </c>
      <c r="C39" s="98">
        <v>5238</v>
      </c>
      <c r="D39" s="98">
        <v>948</v>
      </c>
      <c r="E39" s="98">
        <v>4827035</v>
      </c>
      <c r="F39" s="98">
        <v>118576</v>
      </c>
      <c r="G39" s="98">
        <v>5643562</v>
      </c>
      <c r="H39" s="98">
        <v>204131</v>
      </c>
      <c r="I39" s="98">
        <v>91</v>
      </c>
      <c r="J39" s="126">
        <v>0</v>
      </c>
      <c r="K39" s="98">
        <v>478512960</v>
      </c>
      <c r="L39" s="98">
        <v>2123555</v>
      </c>
      <c r="M39" s="98">
        <v>67</v>
      </c>
      <c r="N39" s="126">
        <v>0</v>
      </c>
      <c r="O39" s="68">
        <v>7044</v>
      </c>
      <c r="P39" s="126">
        <v>17</v>
      </c>
      <c r="Q39" s="68">
        <v>11901</v>
      </c>
      <c r="R39" s="98">
        <v>433</v>
      </c>
      <c r="S39" s="98">
        <v>60</v>
      </c>
      <c r="T39" s="126">
        <v>0</v>
      </c>
      <c r="U39" s="98">
        <v>7635</v>
      </c>
      <c r="V39" s="98">
        <v>10</v>
      </c>
      <c r="X39" s="97">
        <f t="shared" si="1"/>
        <v>491463263</v>
      </c>
      <c r="Y39" s="98">
        <v>482859303</v>
      </c>
      <c r="Z39" s="98">
        <v>2148040</v>
      </c>
      <c r="AA39" s="98">
        <v>2847318</v>
      </c>
      <c r="AB39" s="98">
        <v>101235</v>
      </c>
      <c r="AC39" s="98">
        <v>1955179</v>
      </c>
      <c r="AD39" s="98">
        <v>94788</v>
      </c>
      <c r="AE39" s="98">
        <v>726181</v>
      </c>
      <c r="AF39" s="98">
        <v>44133</v>
      </c>
      <c r="AG39" s="98">
        <v>314920</v>
      </c>
      <c r="AH39" s="98">
        <v>25754</v>
      </c>
      <c r="AI39" s="98">
        <v>180562</v>
      </c>
      <c r="AJ39" s="98">
        <v>16189</v>
      </c>
      <c r="AK39" s="98">
        <v>105423</v>
      </c>
      <c r="AL39" s="98">
        <v>17071</v>
      </c>
      <c r="AM39" s="98">
        <v>10976</v>
      </c>
      <c r="AN39" s="98">
        <v>128</v>
      </c>
      <c r="AO39" s="98">
        <v>2035</v>
      </c>
      <c r="AP39" s="98">
        <v>22</v>
      </c>
      <c r="AQ39" s="98">
        <v>4002</v>
      </c>
      <c r="AR39" s="98">
        <v>28</v>
      </c>
      <c r="AS39" s="98">
        <v>3441</v>
      </c>
      <c r="AT39" s="98">
        <v>26</v>
      </c>
      <c r="AU39" s="98">
        <v>2812</v>
      </c>
      <c r="AV39" s="98">
        <v>40</v>
      </c>
      <c r="AW39" s="98">
        <v>2043</v>
      </c>
      <c r="AX39" s="98">
        <v>48</v>
      </c>
      <c r="AY39" s="98">
        <v>1398</v>
      </c>
      <c r="AZ39" s="98">
        <v>168</v>
      </c>
      <c r="BB39" s="97">
        <f>SUM(BC39:BJ39)</f>
        <v>491463263</v>
      </c>
      <c r="BC39" s="98">
        <v>488702901</v>
      </c>
      <c r="BD39" s="98">
        <v>2413950</v>
      </c>
      <c r="BE39" s="98">
        <v>285985</v>
      </c>
      <c r="BF39" s="98">
        <v>33260</v>
      </c>
      <c r="BG39" s="98">
        <v>23266</v>
      </c>
      <c r="BH39" s="61">
        <v>244</v>
      </c>
      <c r="BI39" s="98">
        <v>3441</v>
      </c>
      <c r="BJ39" s="98">
        <v>216</v>
      </c>
      <c r="BL39" s="97">
        <f>SUM(BM39:BT39)</f>
        <v>491463263</v>
      </c>
      <c r="BM39" s="67">
        <v>488702901</v>
      </c>
      <c r="BN39" s="67">
        <v>2413950</v>
      </c>
      <c r="BO39" s="67">
        <v>285985</v>
      </c>
      <c r="BP39" s="67">
        <v>33260</v>
      </c>
      <c r="BQ39" s="67">
        <v>23266</v>
      </c>
      <c r="BR39" s="67">
        <v>244</v>
      </c>
      <c r="BS39" s="67">
        <v>3441</v>
      </c>
      <c r="BT39" s="67">
        <v>216</v>
      </c>
    </row>
    <row r="40" spans="1:72" x14ac:dyDescent="0.45">
      <c r="A40" s="85">
        <f t="shared" si="5"/>
        <v>44804</v>
      </c>
      <c r="B40" s="97">
        <f t="shared" si="7"/>
        <v>495380970</v>
      </c>
      <c r="C40" s="98">
        <v>6658</v>
      </c>
      <c r="D40" s="98">
        <v>773</v>
      </c>
      <c r="E40" s="98">
        <v>4828763</v>
      </c>
      <c r="F40" s="98">
        <v>118690</v>
      </c>
      <c r="G40" s="98">
        <v>5150942</v>
      </c>
      <c r="H40" s="98">
        <v>202892</v>
      </c>
      <c r="I40" s="98">
        <v>99</v>
      </c>
      <c r="J40" s="126">
        <v>0</v>
      </c>
      <c r="K40" s="98">
        <v>482892965</v>
      </c>
      <c r="L40" s="98">
        <v>2152001</v>
      </c>
      <c r="M40" s="98">
        <v>102</v>
      </c>
      <c r="N40" s="126">
        <v>0</v>
      </c>
      <c r="O40" s="68">
        <v>6961</v>
      </c>
      <c r="P40" s="126">
        <v>14</v>
      </c>
      <c r="Q40" s="68">
        <v>11930</v>
      </c>
      <c r="R40" s="98">
        <v>433</v>
      </c>
      <c r="S40" s="98">
        <v>59</v>
      </c>
      <c r="T40" s="126">
        <v>0</v>
      </c>
      <c r="U40" s="98">
        <v>7681</v>
      </c>
      <c r="V40" s="98">
        <v>7</v>
      </c>
      <c r="X40" s="97">
        <f>SUM(Y40:AZ40)</f>
        <v>495380970</v>
      </c>
      <c r="Y40" s="98">
        <v>486769321</v>
      </c>
      <c r="Z40" s="98">
        <v>2172592</v>
      </c>
      <c r="AA40" s="98">
        <v>2831667</v>
      </c>
      <c r="AB40" s="98">
        <v>102393</v>
      </c>
      <c r="AC40" s="98">
        <v>1949936</v>
      </c>
      <c r="AD40" s="98">
        <v>95247</v>
      </c>
      <c r="AE40" s="98">
        <v>726421</v>
      </c>
      <c r="AF40" s="98">
        <v>44394</v>
      </c>
      <c r="AG40" s="98">
        <v>314613</v>
      </c>
      <c r="AH40" s="98">
        <v>25951</v>
      </c>
      <c r="AI40" s="98">
        <v>181294</v>
      </c>
      <c r="AJ40" s="98">
        <v>16309</v>
      </c>
      <c r="AK40" s="98">
        <v>106175</v>
      </c>
      <c r="AL40" s="98">
        <v>17470</v>
      </c>
      <c r="AM40" s="98">
        <v>10938</v>
      </c>
      <c r="AN40" s="98">
        <v>129</v>
      </c>
      <c r="AO40" s="98">
        <v>2038</v>
      </c>
      <c r="AP40" s="98">
        <v>22</v>
      </c>
      <c r="AQ40" s="98">
        <v>4035</v>
      </c>
      <c r="AR40" s="98">
        <v>23</v>
      </c>
      <c r="AS40" s="98">
        <v>3426</v>
      </c>
      <c r="AT40" s="98">
        <v>31</v>
      </c>
      <c r="AU40" s="98">
        <v>2803</v>
      </c>
      <c r="AV40" s="98">
        <v>33</v>
      </c>
      <c r="AW40" s="98">
        <v>2046</v>
      </c>
      <c r="AX40" s="98">
        <v>48</v>
      </c>
      <c r="AY40" s="98">
        <v>1447</v>
      </c>
      <c r="AZ40" s="98">
        <v>168</v>
      </c>
      <c r="BB40" s="97">
        <f>SUM(BC40:BJ40)</f>
        <v>495380970</v>
      </c>
      <c r="BC40" s="98">
        <v>492591958</v>
      </c>
      <c r="BD40" s="98">
        <v>2440577</v>
      </c>
      <c r="BE40" s="98">
        <v>287469</v>
      </c>
      <c r="BF40" s="98">
        <v>33779</v>
      </c>
      <c r="BG40" s="98">
        <v>23240</v>
      </c>
      <c r="BH40" s="61">
        <v>238</v>
      </c>
      <c r="BI40" s="98">
        <v>3493</v>
      </c>
      <c r="BJ40" s="98">
        <v>216</v>
      </c>
      <c r="BL40" s="97">
        <f>SUM(BM40:BT40)</f>
        <v>495380970</v>
      </c>
      <c r="BM40" s="98">
        <v>492591958</v>
      </c>
      <c r="BN40" s="98">
        <v>2440577</v>
      </c>
      <c r="BO40" s="98">
        <v>287469</v>
      </c>
      <c r="BP40" s="98">
        <v>33779</v>
      </c>
      <c r="BQ40" s="98">
        <v>23240</v>
      </c>
      <c r="BR40" s="61">
        <v>238</v>
      </c>
      <c r="BS40" s="98">
        <v>3493</v>
      </c>
      <c r="BT40" s="98">
        <v>216</v>
      </c>
    </row>
    <row r="41" spans="1:72" x14ac:dyDescent="0.45">
      <c r="A41" s="85">
        <f t="shared" si="5"/>
        <v>44834</v>
      </c>
      <c r="B41" s="97">
        <f t="shared" si="7"/>
        <v>494711103</v>
      </c>
      <c r="C41" s="98">
        <v>7454</v>
      </c>
      <c r="D41" s="98">
        <v>917</v>
      </c>
      <c r="E41" s="98">
        <v>4801620</v>
      </c>
      <c r="F41" s="98">
        <v>118000</v>
      </c>
      <c r="G41" s="98">
        <v>5182333</v>
      </c>
      <c r="H41" s="98">
        <v>204960</v>
      </c>
      <c r="I41" s="98">
        <v>133</v>
      </c>
      <c r="J41" s="126">
        <v>0</v>
      </c>
      <c r="K41" s="98">
        <v>482183505</v>
      </c>
      <c r="L41" s="98">
        <v>2184943</v>
      </c>
      <c r="M41" s="98">
        <v>60</v>
      </c>
      <c r="N41" s="126">
        <v>0</v>
      </c>
      <c r="O41" s="68">
        <v>6836</v>
      </c>
      <c r="P41" s="126">
        <v>14</v>
      </c>
      <c r="Q41" s="68">
        <v>12116</v>
      </c>
      <c r="R41" s="98">
        <v>436</v>
      </c>
      <c r="S41" s="98">
        <v>24</v>
      </c>
      <c r="T41" s="126">
        <v>0</v>
      </c>
      <c r="U41" s="98">
        <v>7745</v>
      </c>
      <c r="V41" s="98">
        <v>7</v>
      </c>
      <c r="X41" s="97">
        <f>SUM(Y41:AZ41)</f>
        <v>494711103</v>
      </c>
      <c r="Y41" s="98">
        <v>486100310</v>
      </c>
      <c r="Z41" s="98">
        <v>2204648</v>
      </c>
      <c r="AA41" s="98">
        <v>2820876</v>
      </c>
      <c r="AB41" s="98">
        <v>103220</v>
      </c>
      <c r="AC41" s="98">
        <v>1935277</v>
      </c>
      <c r="AD41" s="98">
        <v>95771</v>
      </c>
      <c r="AE41" s="98">
        <v>717790</v>
      </c>
      <c r="AF41" s="98">
        <v>45071</v>
      </c>
      <c r="AG41" s="98">
        <v>312505</v>
      </c>
      <c r="AH41" s="98">
        <v>26259</v>
      </c>
      <c r="AI41" s="98">
        <v>180571</v>
      </c>
      <c r="AJ41" s="98">
        <v>16460</v>
      </c>
      <c r="AK41" s="98">
        <v>107716</v>
      </c>
      <c r="AL41" s="98">
        <v>17391</v>
      </c>
      <c r="AM41" s="98">
        <v>11129</v>
      </c>
      <c r="AN41" s="98">
        <v>127</v>
      </c>
      <c r="AO41" s="98">
        <v>2108</v>
      </c>
      <c r="AP41" s="98">
        <v>22</v>
      </c>
      <c r="AQ41" s="98">
        <v>3958</v>
      </c>
      <c r="AR41" s="98">
        <v>27</v>
      </c>
      <c r="AS41" s="98">
        <v>3408</v>
      </c>
      <c r="AT41" s="98">
        <v>29</v>
      </c>
      <c r="AU41" s="98">
        <v>2770</v>
      </c>
      <c r="AV41" s="98">
        <v>32</v>
      </c>
      <c r="AW41" s="98">
        <v>2017</v>
      </c>
      <c r="AX41" s="98">
        <v>53</v>
      </c>
      <c r="AY41" s="98">
        <v>1391</v>
      </c>
      <c r="AZ41" s="98">
        <v>167</v>
      </c>
      <c r="BB41" s="97">
        <f>SUM(BC41:BJ41)</f>
        <v>494711103</v>
      </c>
      <c r="BC41" s="98">
        <v>491886758</v>
      </c>
      <c r="BD41" s="98">
        <v>2474969</v>
      </c>
      <c r="BE41" s="98">
        <v>288287</v>
      </c>
      <c r="BF41" s="98">
        <v>33851</v>
      </c>
      <c r="BG41" s="98">
        <v>23373</v>
      </c>
      <c r="BH41" s="61">
        <v>237</v>
      </c>
      <c r="BI41" s="98">
        <v>3408</v>
      </c>
      <c r="BJ41" s="98">
        <v>220</v>
      </c>
      <c r="BL41" s="97">
        <f>SUM(BM41:BT41)</f>
        <v>494711103</v>
      </c>
      <c r="BM41" s="98">
        <v>491886758</v>
      </c>
      <c r="BN41" s="98">
        <v>2474969</v>
      </c>
      <c r="BO41" s="98">
        <v>288287</v>
      </c>
      <c r="BP41" s="98">
        <v>33851</v>
      </c>
      <c r="BQ41" s="98">
        <v>23373</v>
      </c>
      <c r="BR41" s="61">
        <v>237</v>
      </c>
      <c r="BS41" s="98">
        <v>3408</v>
      </c>
      <c r="BT41" s="98">
        <v>220</v>
      </c>
    </row>
    <row r="75" spans="11:24" x14ac:dyDescent="0.45">
      <c r="K75" s="81">
        <f>256*1.3</f>
        <v>332.8</v>
      </c>
      <c r="S75" s="81"/>
      <c r="X75" s="81"/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41"/>
  <sheetViews>
    <sheetView zoomScaleNormal="100" workbookViewId="0">
      <pane xSplit="2" ySplit="3" topLeftCell="BK31" activePane="bottomRight" state="frozen"/>
      <selection pane="topRight" activeCell="C1" sqref="C1"/>
      <selection pane="bottomLeft" activeCell="A4" sqref="A4"/>
      <selection pane="bottomRight" activeCell="BN43" sqref="BN43"/>
    </sheetView>
  </sheetViews>
  <sheetFormatPr defaultColWidth="9.1796875" defaultRowHeight="16" x14ac:dyDescent="0.45"/>
  <cols>
    <col min="1" max="1" width="9.453125" style="61" bestFit="1" customWidth="1"/>
    <col min="2" max="2" width="12.453125" style="61" bestFit="1" customWidth="1"/>
    <col min="3" max="4" width="11.453125" style="61" bestFit="1" customWidth="1"/>
    <col min="5" max="5" width="12.453125" style="61" bestFit="1" customWidth="1"/>
    <col min="6" max="6" width="11" style="61" bestFit="1" customWidth="1"/>
    <col min="7" max="7" width="12.453125" style="61" bestFit="1" customWidth="1"/>
    <col min="8" max="8" width="11" style="61" bestFit="1" customWidth="1"/>
    <col min="9" max="10" width="9.1796875" style="61"/>
    <col min="11" max="11" width="14.54296875" style="61" bestFit="1" customWidth="1"/>
    <col min="12" max="12" width="11.1796875" style="61" bestFit="1" customWidth="1"/>
    <col min="13" max="13" width="10" style="61" bestFit="1" customWidth="1"/>
    <col min="14" max="14" width="9.26953125" style="61" bestFit="1" customWidth="1"/>
    <col min="15" max="15" width="10" style="61" bestFit="1" customWidth="1"/>
    <col min="16" max="16" width="9.26953125" style="61" bestFit="1" customWidth="1"/>
    <col min="17" max="18" width="10" style="61" bestFit="1" customWidth="1"/>
    <col min="19" max="19" width="10" style="113" bestFit="1" customWidth="1"/>
    <col min="20" max="20" width="9.1796875" style="61"/>
    <col min="21" max="21" width="10" style="61" bestFit="1" customWidth="1"/>
    <col min="22" max="22" width="9.26953125" style="61" bestFit="1" customWidth="1"/>
    <col min="23" max="23" width="4.1796875" style="81" customWidth="1"/>
    <col min="24" max="24" width="12.453125" style="71" bestFit="1" customWidth="1"/>
    <col min="25" max="38" width="18.1796875" style="81" customWidth="1"/>
    <col min="39" max="45" width="16.26953125" style="81" customWidth="1"/>
    <col min="46" max="50" width="9.1796875" style="81"/>
    <col min="51" max="52" width="10" style="81" bestFit="1" customWidth="1"/>
    <col min="53" max="53" width="5.453125" style="81" customWidth="1"/>
    <col min="54" max="55" width="12.453125" style="81" bestFit="1" customWidth="1"/>
    <col min="56" max="56" width="11" style="81" bestFit="1" customWidth="1"/>
    <col min="57" max="57" width="12.453125" style="81" bestFit="1" customWidth="1"/>
    <col min="58" max="58" width="11" style="81" bestFit="1" customWidth="1"/>
    <col min="59" max="60" width="9.26953125" style="81" bestFit="1" customWidth="1"/>
    <col min="61" max="62" width="10" style="81" bestFit="1" customWidth="1"/>
    <col min="63" max="63" width="9.1796875" style="61"/>
    <col min="64" max="64" width="12.453125" style="81" bestFit="1" customWidth="1"/>
    <col min="65" max="72" width="14.7265625" style="81" customWidth="1"/>
    <col min="73" max="16384" width="9.1796875" style="61"/>
  </cols>
  <sheetData>
    <row r="1" spans="1:84" ht="15" customHeight="1" x14ac:dyDescent="0.45">
      <c r="A1" s="142" t="s">
        <v>0</v>
      </c>
      <c r="B1" s="145" t="s">
        <v>49</v>
      </c>
      <c r="C1" s="148" t="s">
        <v>16</v>
      </c>
      <c r="D1" s="149"/>
      <c r="E1" s="149"/>
      <c r="F1" s="149"/>
      <c r="G1" s="149"/>
      <c r="H1" s="149"/>
      <c r="I1" s="149"/>
      <c r="J1" s="149"/>
      <c r="K1" s="149"/>
      <c r="L1" s="150"/>
      <c r="M1" s="148" t="s">
        <v>17</v>
      </c>
      <c r="N1" s="149"/>
      <c r="O1" s="149"/>
      <c r="P1" s="149"/>
      <c r="Q1" s="149"/>
      <c r="R1" s="149"/>
      <c r="S1" s="149"/>
      <c r="T1" s="149"/>
      <c r="U1" s="149"/>
      <c r="V1" s="150"/>
      <c r="W1" s="60"/>
      <c r="X1" s="139" t="s">
        <v>49</v>
      </c>
      <c r="Y1" s="151" t="s">
        <v>16</v>
      </c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3"/>
      <c r="AM1" s="136" t="s">
        <v>17</v>
      </c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8"/>
      <c r="BA1" s="61"/>
      <c r="BB1" s="139" t="s">
        <v>49</v>
      </c>
      <c r="BC1" s="151" t="s">
        <v>16</v>
      </c>
      <c r="BD1" s="152"/>
      <c r="BE1" s="152"/>
      <c r="BF1" s="153"/>
      <c r="BG1" s="151" t="s">
        <v>17</v>
      </c>
      <c r="BH1" s="152"/>
      <c r="BI1" s="152"/>
      <c r="BJ1" s="153"/>
      <c r="BL1" s="139" t="s">
        <v>49</v>
      </c>
      <c r="BM1" s="134" t="s">
        <v>16</v>
      </c>
      <c r="BN1" s="134"/>
      <c r="BO1" s="134"/>
      <c r="BP1" s="134"/>
      <c r="BQ1" s="134" t="s">
        <v>17</v>
      </c>
      <c r="BR1" s="134"/>
      <c r="BS1" s="134"/>
      <c r="BT1" s="134"/>
    </row>
    <row r="2" spans="1:84" x14ac:dyDescent="0.45">
      <c r="A2" s="143"/>
      <c r="B2" s="146"/>
      <c r="C2" s="135" t="s">
        <v>12</v>
      </c>
      <c r="D2" s="135"/>
      <c r="E2" s="135" t="s">
        <v>13</v>
      </c>
      <c r="F2" s="135"/>
      <c r="G2" s="135" t="s">
        <v>10</v>
      </c>
      <c r="H2" s="135"/>
      <c r="I2" s="135" t="s">
        <v>45</v>
      </c>
      <c r="J2" s="135"/>
      <c r="K2" s="135" t="s">
        <v>11</v>
      </c>
      <c r="L2" s="135"/>
      <c r="M2" s="135" t="s">
        <v>12</v>
      </c>
      <c r="N2" s="135"/>
      <c r="O2" s="135" t="s">
        <v>13</v>
      </c>
      <c r="P2" s="135"/>
      <c r="Q2" s="135" t="s">
        <v>10</v>
      </c>
      <c r="R2" s="135"/>
      <c r="S2" s="135" t="s">
        <v>45</v>
      </c>
      <c r="T2" s="135"/>
      <c r="U2" s="135" t="s">
        <v>11</v>
      </c>
      <c r="V2" s="135"/>
      <c r="W2" s="62"/>
      <c r="X2" s="140"/>
      <c r="Y2" s="131" t="s">
        <v>20</v>
      </c>
      <c r="Z2" s="131"/>
      <c r="AA2" s="131" t="s">
        <v>21</v>
      </c>
      <c r="AB2" s="131"/>
      <c r="AC2" s="131" t="s">
        <v>22</v>
      </c>
      <c r="AD2" s="131"/>
      <c r="AE2" s="131" t="s">
        <v>23</v>
      </c>
      <c r="AF2" s="131"/>
      <c r="AG2" s="131" t="s">
        <v>24</v>
      </c>
      <c r="AH2" s="131"/>
      <c r="AI2" s="131" t="s">
        <v>25</v>
      </c>
      <c r="AJ2" s="131"/>
      <c r="AK2" s="131" t="s">
        <v>26</v>
      </c>
      <c r="AL2" s="131"/>
      <c r="AM2" s="131" t="s">
        <v>20</v>
      </c>
      <c r="AN2" s="131"/>
      <c r="AO2" s="131" t="s">
        <v>21</v>
      </c>
      <c r="AP2" s="131"/>
      <c r="AQ2" s="131" t="s">
        <v>22</v>
      </c>
      <c r="AR2" s="131"/>
      <c r="AS2" s="131" t="s">
        <v>23</v>
      </c>
      <c r="AT2" s="131"/>
      <c r="AU2" s="131" t="s">
        <v>24</v>
      </c>
      <c r="AV2" s="131"/>
      <c r="AW2" s="131" t="s">
        <v>25</v>
      </c>
      <c r="AX2" s="131"/>
      <c r="AY2" s="131" t="s">
        <v>26</v>
      </c>
      <c r="AZ2" s="131"/>
      <c r="BA2" s="61"/>
      <c r="BB2" s="140"/>
      <c r="BC2" s="154" t="s">
        <v>50</v>
      </c>
      <c r="BD2" s="155"/>
      <c r="BE2" s="154" t="s">
        <v>51</v>
      </c>
      <c r="BF2" s="155"/>
      <c r="BG2" s="154" t="s">
        <v>50</v>
      </c>
      <c r="BH2" s="155"/>
      <c r="BI2" s="154" t="s">
        <v>51</v>
      </c>
      <c r="BJ2" s="155"/>
      <c r="BL2" s="140"/>
      <c r="BM2" s="132" t="s">
        <v>52</v>
      </c>
      <c r="BN2" s="132"/>
      <c r="BO2" s="132" t="s">
        <v>53</v>
      </c>
      <c r="BP2" s="132"/>
      <c r="BQ2" s="132" t="s">
        <v>52</v>
      </c>
      <c r="BR2" s="132"/>
      <c r="BS2" s="132" t="s">
        <v>53</v>
      </c>
      <c r="BT2" s="132"/>
    </row>
    <row r="3" spans="1:84" x14ac:dyDescent="0.45">
      <c r="A3" s="144"/>
      <c r="B3" s="147"/>
      <c r="C3" s="63" t="s">
        <v>54</v>
      </c>
      <c r="D3" s="63" t="s">
        <v>35</v>
      </c>
      <c r="E3" s="63" t="s">
        <v>54</v>
      </c>
      <c r="F3" s="63" t="s">
        <v>35</v>
      </c>
      <c r="G3" s="63" t="s">
        <v>54</v>
      </c>
      <c r="H3" s="63" t="s">
        <v>35</v>
      </c>
      <c r="I3" s="63" t="s">
        <v>54</v>
      </c>
      <c r="J3" s="63" t="s">
        <v>35</v>
      </c>
      <c r="K3" s="63" t="s">
        <v>54</v>
      </c>
      <c r="L3" s="63" t="s">
        <v>35</v>
      </c>
      <c r="M3" s="63" t="s">
        <v>54</v>
      </c>
      <c r="N3" s="63" t="s">
        <v>35</v>
      </c>
      <c r="O3" s="63" t="s">
        <v>54</v>
      </c>
      <c r="P3" s="63" t="s">
        <v>35</v>
      </c>
      <c r="Q3" s="63" t="s">
        <v>54</v>
      </c>
      <c r="R3" s="63" t="s">
        <v>35</v>
      </c>
      <c r="S3" s="63" t="s">
        <v>54</v>
      </c>
      <c r="T3" s="63" t="s">
        <v>35</v>
      </c>
      <c r="U3" s="63" t="s">
        <v>54</v>
      </c>
      <c r="V3" s="63" t="s">
        <v>35</v>
      </c>
      <c r="W3" s="64"/>
      <c r="X3" s="141"/>
      <c r="Y3" s="63" t="s">
        <v>54</v>
      </c>
      <c r="Z3" s="63" t="s">
        <v>35</v>
      </c>
      <c r="AA3" s="63" t="s">
        <v>54</v>
      </c>
      <c r="AB3" s="63" t="s">
        <v>35</v>
      </c>
      <c r="AC3" s="63" t="s">
        <v>54</v>
      </c>
      <c r="AD3" s="63" t="s">
        <v>35</v>
      </c>
      <c r="AE3" s="63" t="s">
        <v>54</v>
      </c>
      <c r="AF3" s="63" t="s">
        <v>35</v>
      </c>
      <c r="AG3" s="63" t="s">
        <v>54</v>
      </c>
      <c r="AH3" s="63" t="s">
        <v>35</v>
      </c>
      <c r="AI3" s="63" t="s">
        <v>54</v>
      </c>
      <c r="AJ3" s="63" t="s">
        <v>35</v>
      </c>
      <c r="AK3" s="63" t="s">
        <v>54</v>
      </c>
      <c r="AL3" s="63" t="s">
        <v>35</v>
      </c>
      <c r="AM3" s="65" t="s">
        <v>54</v>
      </c>
      <c r="AN3" s="65" t="s">
        <v>35</v>
      </c>
      <c r="AO3" s="65" t="s">
        <v>54</v>
      </c>
      <c r="AP3" s="65" t="s">
        <v>35</v>
      </c>
      <c r="AQ3" s="65" t="s">
        <v>54</v>
      </c>
      <c r="AR3" s="65" t="s">
        <v>35</v>
      </c>
      <c r="AS3" s="65" t="s">
        <v>54</v>
      </c>
      <c r="AT3" s="65" t="s">
        <v>35</v>
      </c>
      <c r="AU3" s="65" t="s">
        <v>54</v>
      </c>
      <c r="AV3" s="65" t="s">
        <v>35</v>
      </c>
      <c r="AW3" s="65" t="s">
        <v>54</v>
      </c>
      <c r="AX3" s="65" t="s">
        <v>35</v>
      </c>
      <c r="AY3" s="65" t="s">
        <v>54</v>
      </c>
      <c r="AZ3" s="65" t="s">
        <v>35</v>
      </c>
      <c r="BA3" s="61"/>
      <c r="BB3" s="141"/>
      <c r="BC3" s="116" t="s">
        <v>34</v>
      </c>
      <c r="BD3" s="116" t="s">
        <v>35</v>
      </c>
      <c r="BE3" s="116" t="s">
        <v>34</v>
      </c>
      <c r="BF3" s="116" t="s">
        <v>35</v>
      </c>
      <c r="BG3" s="116" t="s">
        <v>34</v>
      </c>
      <c r="BH3" s="116" t="s">
        <v>35</v>
      </c>
      <c r="BI3" s="116" t="s">
        <v>34</v>
      </c>
      <c r="BJ3" s="116" t="s">
        <v>35</v>
      </c>
      <c r="BL3" s="141"/>
      <c r="BM3" s="116" t="s">
        <v>34</v>
      </c>
      <c r="BN3" s="116" t="s">
        <v>35</v>
      </c>
      <c r="BO3" s="116" t="s">
        <v>34</v>
      </c>
      <c r="BP3" s="116" t="s">
        <v>35</v>
      </c>
      <c r="BQ3" s="116" t="s">
        <v>34</v>
      </c>
      <c r="BR3" s="116" t="s">
        <v>35</v>
      </c>
      <c r="BS3" s="116" t="s">
        <v>34</v>
      </c>
      <c r="BT3" s="116" t="s">
        <v>35</v>
      </c>
    </row>
    <row r="4" spans="1:84" x14ac:dyDescent="0.45">
      <c r="A4" s="75" t="s">
        <v>55</v>
      </c>
      <c r="B4" s="66">
        <f t="shared" ref="B4:B17" si="0">SUM(C4:V4)</f>
        <v>5898422.9601111058</v>
      </c>
      <c r="C4" s="67">
        <v>46107.457642259993</v>
      </c>
      <c r="D4" s="67">
        <v>10346.265048189</v>
      </c>
      <c r="E4" s="67">
        <v>2224479.6100699077</v>
      </c>
      <c r="F4" s="67">
        <v>341466.99210712896</v>
      </c>
      <c r="G4" s="67">
        <v>1031117.05972567</v>
      </c>
      <c r="H4" s="67">
        <v>320859.08362272626</v>
      </c>
      <c r="I4" s="67">
        <v>993.47116484399999</v>
      </c>
      <c r="J4" s="68">
        <v>0</v>
      </c>
      <c r="K4" s="67">
        <v>1693105.1423403667</v>
      </c>
      <c r="L4" s="67">
        <v>131121.251034146</v>
      </c>
      <c r="M4" s="67">
        <v>28940.656147783997</v>
      </c>
      <c r="N4" s="68">
        <v>0</v>
      </c>
      <c r="O4" s="67">
        <v>14586.559810015002</v>
      </c>
      <c r="P4" s="67">
        <v>659.42725865400007</v>
      </c>
      <c r="Q4" s="67">
        <v>26623.277332238002</v>
      </c>
      <c r="R4" s="67">
        <v>9021.5856278270021</v>
      </c>
      <c r="S4" s="70">
        <v>14334.702511684001</v>
      </c>
      <c r="T4" s="67">
        <v>0</v>
      </c>
      <c r="U4" s="67">
        <v>4633.332847789</v>
      </c>
      <c r="V4" s="67">
        <v>27.085819875999999</v>
      </c>
      <c r="W4" s="71"/>
      <c r="X4" s="103">
        <f t="shared" ref="X4:X17" si="1">SUM(Y4:AZ4)</f>
        <v>5898422.9601111049</v>
      </c>
      <c r="Y4" s="67">
        <v>827103.25459988008</v>
      </c>
      <c r="Z4" s="67">
        <v>14219.810820917997</v>
      </c>
      <c r="AA4" s="67">
        <v>323064.78312522796</v>
      </c>
      <c r="AB4" s="67">
        <v>14869.169397723999</v>
      </c>
      <c r="AC4" s="67">
        <v>500914.43320100213</v>
      </c>
      <c r="AD4" s="67">
        <v>31235.164525380991</v>
      </c>
      <c r="AE4" s="67">
        <v>427951.007829273</v>
      </c>
      <c r="AF4" s="67">
        <v>31945.164734080998</v>
      </c>
      <c r="AG4" s="67">
        <v>369868.15680248296</v>
      </c>
      <c r="AH4" s="67">
        <v>36436.745264182005</v>
      </c>
      <c r="AI4" s="67">
        <v>489943.38734441606</v>
      </c>
      <c r="AJ4" s="67">
        <v>51202.337342157996</v>
      </c>
      <c r="AK4" s="67">
        <v>2056957.7180407657</v>
      </c>
      <c r="AL4" s="67">
        <v>623885.19972774608</v>
      </c>
      <c r="AM4" s="73">
        <v>270.71091111299995</v>
      </c>
      <c r="AN4" s="73">
        <v>2.2445491049999999</v>
      </c>
      <c r="AO4" s="73">
        <v>323.857499437</v>
      </c>
      <c r="AP4" s="73">
        <v>3.465812895</v>
      </c>
      <c r="AQ4" s="73">
        <v>1496.6770906790002</v>
      </c>
      <c r="AR4" s="73">
        <v>8.9337357419999996</v>
      </c>
      <c r="AS4" s="73">
        <v>2684.9955969369998</v>
      </c>
      <c r="AT4" s="73">
        <v>25.147437397000001</v>
      </c>
      <c r="AU4" s="73">
        <v>3097.703659844</v>
      </c>
      <c r="AV4" s="73">
        <v>32.305055961999997</v>
      </c>
      <c r="AW4" s="73">
        <v>5663.1523476000002</v>
      </c>
      <c r="AX4" s="73">
        <v>178.27161008900001</v>
      </c>
      <c r="AY4" s="73">
        <v>75581.431543900006</v>
      </c>
      <c r="AZ4" s="73">
        <v>9457.730505167001</v>
      </c>
      <c r="BA4" s="61"/>
      <c r="BB4" s="66">
        <f t="shared" ref="BB4:BB17" si="2">SUM(BC4:BJ4)</f>
        <v>5762914.6791789131</v>
      </c>
      <c r="BC4" s="67">
        <v>2363906.9309848039</v>
      </c>
      <c r="BD4" s="67">
        <v>126829.29372921199</v>
      </c>
      <c r="BE4" s="67">
        <v>2503457.9237573533</v>
      </c>
      <c r="BF4" s="67">
        <v>670767.01479612116</v>
      </c>
      <c r="BG4" s="67">
        <v>7579.705645850001</v>
      </c>
      <c r="BH4" s="67">
        <v>72.096591101000001</v>
      </c>
      <c r="BI4" s="67">
        <v>80665.711559216012</v>
      </c>
      <c r="BJ4" s="67">
        <v>9636.0021152559984</v>
      </c>
      <c r="BL4" s="103">
        <f t="shared" ref="BL4:BL17" si="3">SUM(BM4:BT4)</f>
        <v>3133859.7316492633</v>
      </c>
      <c r="BM4" s="67">
        <v>2448901.6355578662</v>
      </c>
      <c r="BN4" s="67">
        <v>128706.05474228601</v>
      </c>
      <c r="BO4" s="67">
        <v>476070</v>
      </c>
      <c r="BP4" s="67">
        <v>65334</v>
      </c>
      <c r="BQ4" s="67">
        <v>7873.9447580100004</v>
      </c>
      <c r="BR4" s="67">
        <v>72.096591101000001</v>
      </c>
      <c r="BS4" s="67">
        <v>6488</v>
      </c>
      <c r="BT4" s="67">
        <v>414</v>
      </c>
    </row>
    <row r="5" spans="1:84" x14ac:dyDescent="0.45">
      <c r="A5" s="27">
        <f>EOMONTH(A4,1)</f>
        <v>43738</v>
      </c>
      <c r="B5" s="66">
        <f t="shared" si="0"/>
        <v>5984425.0172657296</v>
      </c>
      <c r="C5" s="67">
        <v>47680.474252022999</v>
      </c>
      <c r="D5" s="67">
        <v>10337.167491448003</v>
      </c>
      <c r="E5" s="67">
        <v>2222444.2675647014</v>
      </c>
      <c r="F5" s="67">
        <v>344824.46064685</v>
      </c>
      <c r="G5" s="67">
        <v>1078763.1700255158</v>
      </c>
      <c r="H5" s="67">
        <v>340430.08192414715</v>
      </c>
      <c r="I5" s="67">
        <v>981.73177990500005</v>
      </c>
      <c r="J5" s="68">
        <v>0</v>
      </c>
      <c r="K5" s="67">
        <v>1699750.9079271189</v>
      </c>
      <c r="L5" s="67">
        <v>134627.77829536598</v>
      </c>
      <c r="M5" s="67">
        <v>31403.009417780999</v>
      </c>
      <c r="N5" s="68">
        <v>0</v>
      </c>
      <c r="O5" s="67">
        <v>14834.351399446001</v>
      </c>
      <c r="P5" s="67">
        <v>659.89372080700002</v>
      </c>
      <c r="Q5" s="67">
        <v>28514.25897907199</v>
      </c>
      <c r="R5" s="67">
        <v>7240.5392058739999</v>
      </c>
      <c r="S5" s="70">
        <v>17193.284080567999</v>
      </c>
      <c r="T5" s="67">
        <v>0</v>
      </c>
      <c r="U5" s="67">
        <v>4715.5360107030019</v>
      </c>
      <c r="V5" s="67">
        <v>24.104544404000002</v>
      </c>
      <c r="W5" s="71"/>
      <c r="X5" s="103">
        <f t="shared" si="1"/>
        <v>5984425.0172657324</v>
      </c>
      <c r="Y5" s="67">
        <v>825879.93144042697</v>
      </c>
      <c r="Z5" s="67">
        <v>14286.843464883999</v>
      </c>
      <c r="AA5" s="67">
        <v>323090.56146283203</v>
      </c>
      <c r="AB5" s="67">
        <v>15105.957926686</v>
      </c>
      <c r="AC5" s="67">
        <v>500794.904289859</v>
      </c>
      <c r="AD5" s="67">
        <v>31571.064756212007</v>
      </c>
      <c r="AE5" s="67">
        <v>429189.12968239293</v>
      </c>
      <c r="AF5" s="67">
        <v>32023.886285257006</v>
      </c>
      <c r="AG5" s="67">
        <v>370548.86539414217</v>
      </c>
      <c r="AH5" s="67">
        <v>36762.569663164002</v>
      </c>
      <c r="AI5" s="67">
        <v>495765.5473941121</v>
      </c>
      <c r="AJ5" s="67">
        <v>51747.542047414005</v>
      </c>
      <c r="AK5" s="67">
        <v>2104351.6118855001</v>
      </c>
      <c r="AL5" s="67">
        <v>648721.62421419402</v>
      </c>
      <c r="AM5" s="73">
        <v>267.78321641800005</v>
      </c>
      <c r="AN5" s="73">
        <v>2.4333351890000001</v>
      </c>
      <c r="AO5" s="73">
        <v>310.22004634600012</v>
      </c>
      <c r="AP5" s="73">
        <v>3.8114643290000005</v>
      </c>
      <c r="AQ5" s="73">
        <v>1491.4272865810003</v>
      </c>
      <c r="AR5" s="73">
        <v>10.773976712</v>
      </c>
      <c r="AS5" s="73">
        <v>2763.235844189001</v>
      </c>
      <c r="AT5" s="73">
        <v>26.517699371000003</v>
      </c>
      <c r="AU5" s="73">
        <v>3240.5122659500003</v>
      </c>
      <c r="AV5" s="73">
        <v>38.310659216000005</v>
      </c>
      <c r="AW5" s="73">
        <v>5808.5419753900005</v>
      </c>
      <c r="AX5" s="73">
        <v>128.87845896799999</v>
      </c>
      <c r="AY5" s="73">
        <v>82778.719252696013</v>
      </c>
      <c r="AZ5" s="73">
        <v>7713.8118773000006</v>
      </c>
      <c r="BA5" s="61"/>
      <c r="BB5" s="66">
        <f t="shared" si="2"/>
        <v>5853235.9574321415</v>
      </c>
      <c r="BC5" s="67">
        <v>2367671.5078246901</v>
      </c>
      <c r="BD5" s="67">
        <v>128061.39776567608</v>
      </c>
      <c r="BE5" s="67">
        <v>2557513.197169689</v>
      </c>
      <c r="BF5" s="67">
        <v>696205.38023698702</v>
      </c>
      <c r="BG5" s="67">
        <v>7757.0388216969995</v>
      </c>
      <c r="BH5" s="67">
        <v>81.847134817000011</v>
      </c>
      <c r="BI5" s="67">
        <v>88102.898142316</v>
      </c>
      <c r="BJ5" s="67">
        <v>7842.6903362679996</v>
      </c>
      <c r="BL5" s="103">
        <f t="shared" si="3"/>
        <v>3141428.740160157</v>
      </c>
      <c r="BM5" s="67">
        <v>2449503.3922696533</v>
      </c>
      <c r="BN5" s="67">
        <v>129750.322096203</v>
      </c>
      <c r="BO5" s="67">
        <v>481314</v>
      </c>
      <c r="BP5" s="67">
        <v>65614</v>
      </c>
      <c r="BQ5" s="67">
        <v>8073.1786594840005</v>
      </c>
      <c r="BR5" s="67">
        <v>81.847134817000011</v>
      </c>
      <c r="BS5" s="67">
        <v>6716</v>
      </c>
      <c r="BT5" s="67">
        <v>376</v>
      </c>
    </row>
    <row r="6" spans="1:84" x14ac:dyDescent="0.45">
      <c r="A6" s="27">
        <f t="shared" ref="A6:A41" si="4">EOMONTH(A5,1)</f>
        <v>43769</v>
      </c>
      <c r="B6" s="66">
        <f t="shared" si="0"/>
        <v>6003886.2297623754</v>
      </c>
      <c r="C6" s="67">
        <v>45132.319395906008</v>
      </c>
      <c r="D6" s="67">
        <v>7196.9391062090017</v>
      </c>
      <c r="E6" s="67">
        <v>2248767.361838134</v>
      </c>
      <c r="F6" s="67">
        <v>353474.12697649089</v>
      </c>
      <c r="G6" s="67">
        <v>1064166.6491902596</v>
      </c>
      <c r="H6" s="67">
        <v>333635.39177886798</v>
      </c>
      <c r="I6" s="67">
        <v>987.96017010200012</v>
      </c>
      <c r="J6" s="68">
        <v>0</v>
      </c>
      <c r="K6" s="67">
        <v>1708890.6026985876</v>
      </c>
      <c r="L6" s="67">
        <v>130142.90288202204</v>
      </c>
      <c r="M6" s="67">
        <v>42558.405364294995</v>
      </c>
      <c r="N6" s="68">
        <v>0</v>
      </c>
      <c r="O6" s="67">
        <v>15192.882050300999</v>
      </c>
      <c r="P6" s="67">
        <v>651.70114723899997</v>
      </c>
      <c r="Q6" s="67">
        <v>26591.703814711007</v>
      </c>
      <c r="R6" s="67">
        <v>6034.1976698000008</v>
      </c>
      <c r="S6" s="70">
        <v>15757.320931356</v>
      </c>
      <c r="T6" s="67">
        <v>0</v>
      </c>
      <c r="U6" s="67">
        <v>4681.0825320579997</v>
      </c>
      <c r="V6" s="67">
        <v>24.682216036</v>
      </c>
      <c r="W6" s="71"/>
      <c r="X6" s="103">
        <f t="shared" si="1"/>
        <v>6003886.2297623754</v>
      </c>
      <c r="Y6" s="67">
        <v>830927.80925520777</v>
      </c>
      <c r="Z6" s="67">
        <v>14364.475570782997</v>
      </c>
      <c r="AA6" s="67">
        <v>324983.25294106296</v>
      </c>
      <c r="AB6" s="67">
        <v>15075.251044808001</v>
      </c>
      <c r="AC6" s="67">
        <v>502803.80075638107</v>
      </c>
      <c r="AD6" s="67">
        <v>31457.803281428001</v>
      </c>
      <c r="AE6" s="67">
        <v>432701.91313142306</v>
      </c>
      <c r="AF6" s="67">
        <v>31646.801797662003</v>
      </c>
      <c r="AG6" s="67">
        <v>373007.48958831804</v>
      </c>
      <c r="AH6" s="67">
        <v>36191.71565599399</v>
      </c>
      <c r="AI6" s="67">
        <v>495649.12079105293</v>
      </c>
      <c r="AJ6" s="67">
        <v>50901.505677860994</v>
      </c>
      <c r="AK6" s="67">
        <v>2107871.506829544</v>
      </c>
      <c r="AL6" s="67">
        <v>644811.80771505414</v>
      </c>
      <c r="AM6" s="73">
        <v>270.43253669800009</v>
      </c>
      <c r="AN6" s="73">
        <v>2.5289074669999998</v>
      </c>
      <c r="AO6" s="73">
        <v>309.32885527900004</v>
      </c>
      <c r="AP6" s="73">
        <v>4.1522348669999998</v>
      </c>
      <c r="AQ6" s="73">
        <v>1538.4794522860002</v>
      </c>
      <c r="AR6" s="73">
        <v>9.5548461240000009</v>
      </c>
      <c r="AS6" s="73">
        <v>2859.5197069040005</v>
      </c>
      <c r="AT6" s="73">
        <v>26.945241609</v>
      </c>
      <c r="AU6" s="73">
        <v>3261.9079902400008</v>
      </c>
      <c r="AV6" s="73">
        <v>32.389368786000006</v>
      </c>
      <c r="AW6" s="73">
        <v>5778.3857820740004</v>
      </c>
      <c r="AX6" s="73">
        <v>165.758290929</v>
      </c>
      <c r="AY6" s="73">
        <v>90763.340369240017</v>
      </c>
      <c r="AZ6" s="73">
        <v>6469.2521432930007</v>
      </c>
      <c r="BA6" s="61"/>
      <c r="BB6" s="66">
        <f t="shared" si="2"/>
        <v>5871034.3587260367</v>
      </c>
      <c r="BC6" s="67">
        <v>2381404.7722234866</v>
      </c>
      <c r="BD6" s="67">
        <v>127042.45039488503</v>
      </c>
      <c r="BE6" s="67">
        <v>2559851.665878919</v>
      </c>
      <c r="BF6" s="67">
        <v>692022.4365643831</v>
      </c>
      <c r="BG6" s="67">
        <v>7903.9717503489983</v>
      </c>
      <c r="BH6" s="67">
        <v>75.570598853000007</v>
      </c>
      <c r="BI6" s="67">
        <v>96098.480880938019</v>
      </c>
      <c r="BJ6" s="67">
        <v>6635.0104342220011</v>
      </c>
      <c r="BL6" s="103">
        <f t="shared" si="3"/>
        <v>3155951.552163328</v>
      </c>
      <c r="BM6" s="67">
        <v>2464424.2656723931</v>
      </c>
      <c r="BN6" s="67">
        <v>128736.04735067501</v>
      </c>
      <c r="BO6" s="67">
        <v>482032</v>
      </c>
      <c r="BP6" s="67">
        <v>65150</v>
      </c>
      <c r="BQ6" s="67">
        <v>8239.6685414069998</v>
      </c>
      <c r="BR6" s="67">
        <v>75.570598853000007</v>
      </c>
      <c r="BS6" s="67">
        <v>6916</v>
      </c>
      <c r="BT6" s="67">
        <v>378</v>
      </c>
    </row>
    <row r="7" spans="1:84" x14ac:dyDescent="0.45">
      <c r="A7" s="27">
        <f t="shared" si="4"/>
        <v>43799</v>
      </c>
      <c r="B7" s="66">
        <f t="shared" si="0"/>
        <v>6042315.2932432517</v>
      </c>
      <c r="C7" s="67">
        <v>47710.171377027</v>
      </c>
      <c r="D7" s="67">
        <v>8532.8733049090006</v>
      </c>
      <c r="E7" s="67">
        <v>2231447.9818055811</v>
      </c>
      <c r="F7" s="67">
        <v>330885.57476848603</v>
      </c>
      <c r="G7" s="67">
        <v>1112731.2503707909</v>
      </c>
      <c r="H7" s="67">
        <v>339063.15972336597</v>
      </c>
      <c r="I7" s="67">
        <v>1004.18634046</v>
      </c>
      <c r="J7" s="68">
        <v>0</v>
      </c>
      <c r="K7" s="67">
        <v>1734671.8061465907</v>
      </c>
      <c r="L7" s="67">
        <v>129546.584339055</v>
      </c>
      <c r="M7" s="67">
        <v>30130.387865550001</v>
      </c>
      <c r="N7" s="68">
        <v>0</v>
      </c>
      <c r="O7" s="67">
        <v>14395.743193229002</v>
      </c>
      <c r="P7" s="67">
        <v>658.18109530899994</v>
      </c>
      <c r="Q7" s="67">
        <v>30897.455469409</v>
      </c>
      <c r="R7" s="67">
        <v>8740.3383883549996</v>
      </c>
      <c r="S7" s="70">
        <v>16637.20771047</v>
      </c>
      <c r="T7" s="67">
        <v>0</v>
      </c>
      <c r="U7" s="67">
        <v>5244.4504994340014</v>
      </c>
      <c r="V7" s="67">
        <v>17.940845230000004</v>
      </c>
      <c r="W7" s="71"/>
      <c r="X7" s="103">
        <f t="shared" si="1"/>
        <v>6042315.2932432499</v>
      </c>
      <c r="Y7" s="67">
        <v>839123.16225584201</v>
      </c>
      <c r="Z7" s="67">
        <v>14373.229576442001</v>
      </c>
      <c r="AA7" s="67">
        <v>327150.35261810798</v>
      </c>
      <c r="AB7" s="67">
        <v>14971.114278531999</v>
      </c>
      <c r="AC7" s="67">
        <v>507939.70959867293</v>
      </c>
      <c r="AD7" s="67">
        <v>31542.098096669004</v>
      </c>
      <c r="AE7" s="67">
        <v>436131.71558986511</v>
      </c>
      <c r="AF7" s="67">
        <v>31286.401317565003</v>
      </c>
      <c r="AG7" s="67">
        <v>373123.78514078807</v>
      </c>
      <c r="AH7" s="67">
        <v>35736.727632811002</v>
      </c>
      <c r="AI7" s="67">
        <v>498165.7641275081</v>
      </c>
      <c r="AJ7" s="67">
        <v>50466.013619638004</v>
      </c>
      <c r="AK7" s="67">
        <v>2145930.906709665</v>
      </c>
      <c r="AL7" s="67">
        <v>629652.607614159</v>
      </c>
      <c r="AM7" s="73">
        <v>267.90415565300003</v>
      </c>
      <c r="AN7" s="73">
        <v>2.4093395919999998</v>
      </c>
      <c r="AO7" s="73">
        <v>314.18320969299998</v>
      </c>
      <c r="AP7" s="73">
        <v>3.5839759050000004</v>
      </c>
      <c r="AQ7" s="73">
        <v>1528.7418816920003</v>
      </c>
      <c r="AR7" s="73">
        <v>9.3981469799999999</v>
      </c>
      <c r="AS7" s="73">
        <v>2895.0976915340002</v>
      </c>
      <c r="AT7" s="73">
        <v>26.216374619</v>
      </c>
      <c r="AU7" s="73">
        <v>3387.7608781550007</v>
      </c>
      <c r="AV7" s="73">
        <v>43.040033067000003</v>
      </c>
      <c r="AW7" s="73">
        <v>6098.9837968619995</v>
      </c>
      <c r="AX7" s="73">
        <v>159.19987214699998</v>
      </c>
      <c r="AY7" s="73">
        <v>82812.573124503004</v>
      </c>
      <c r="AZ7" s="73">
        <v>9172.6125865840004</v>
      </c>
      <c r="BA7" s="61"/>
      <c r="BB7" s="66">
        <f t="shared" si="2"/>
        <v>5907111.3128870353</v>
      </c>
      <c r="BC7" s="67">
        <v>2399547.6434303354</v>
      </c>
      <c r="BD7" s="67">
        <v>126179.99051407202</v>
      </c>
      <c r="BE7" s="67">
        <v>2599147.7799847219</v>
      </c>
      <c r="BF7" s="67">
        <v>676350.81756663707</v>
      </c>
      <c r="BG7" s="67">
        <v>8070.2041134660012</v>
      </c>
      <c r="BH7" s="67">
        <v>84.647870163000007</v>
      </c>
      <c r="BI7" s="67">
        <v>88398.416948908984</v>
      </c>
      <c r="BJ7" s="67">
        <v>9331.8124587310012</v>
      </c>
      <c r="BL7" s="103">
        <f t="shared" si="3"/>
        <v>3178380.6317921849</v>
      </c>
      <c r="BM7" s="67">
        <v>2483468.7252032761</v>
      </c>
      <c r="BN7" s="67">
        <v>127909.57090201901</v>
      </c>
      <c r="BO7" s="67">
        <v>486816</v>
      </c>
      <c r="BP7" s="67">
        <v>64368</v>
      </c>
      <c r="BQ7" s="67">
        <v>8393.6878167270006</v>
      </c>
      <c r="BR7" s="67">
        <v>84.647870163000007</v>
      </c>
      <c r="BS7" s="67">
        <v>6950</v>
      </c>
      <c r="BT7" s="67">
        <v>390</v>
      </c>
    </row>
    <row r="8" spans="1:84" x14ac:dyDescent="0.45">
      <c r="A8" s="27">
        <f t="shared" si="4"/>
        <v>43830</v>
      </c>
      <c r="B8" s="66">
        <f t="shared" si="0"/>
        <v>6077300.5853026649</v>
      </c>
      <c r="C8" s="67">
        <v>45860.899005132</v>
      </c>
      <c r="D8" s="67">
        <v>10200.288048346001</v>
      </c>
      <c r="E8" s="67">
        <v>2201384.2878056886</v>
      </c>
      <c r="F8" s="67">
        <v>323797.25445550104</v>
      </c>
      <c r="G8" s="67">
        <v>1098936.4694567053</v>
      </c>
      <c r="H8" s="67">
        <v>358289.68937218207</v>
      </c>
      <c r="I8" s="67">
        <v>650.00979625299999</v>
      </c>
      <c r="J8" s="68">
        <v>0</v>
      </c>
      <c r="K8" s="67">
        <v>1813657.9167571587</v>
      </c>
      <c r="L8" s="67">
        <v>129026.17516334899</v>
      </c>
      <c r="M8" s="67">
        <v>15734.02363009</v>
      </c>
      <c r="N8" s="68">
        <v>0</v>
      </c>
      <c r="O8" s="67">
        <v>15393.502292952002</v>
      </c>
      <c r="P8" s="67">
        <v>647.82732679000003</v>
      </c>
      <c r="Q8" s="67">
        <v>27844.819942087997</v>
      </c>
      <c r="R8" s="67">
        <v>7936.8587162090007</v>
      </c>
      <c r="S8" s="70">
        <v>17893.268217470002</v>
      </c>
      <c r="T8" s="67">
        <v>0</v>
      </c>
      <c r="U8" s="67">
        <v>10032.406651041001</v>
      </c>
      <c r="V8" s="67">
        <v>14.88866571</v>
      </c>
      <c r="W8" s="71"/>
      <c r="X8" s="103">
        <f t="shared" si="1"/>
        <v>6077300.5853026668</v>
      </c>
      <c r="Y8" s="67">
        <v>868146.86576819024</v>
      </c>
      <c r="Z8" s="67">
        <v>14635.970079034001</v>
      </c>
      <c r="AA8" s="67">
        <v>337022.63657948392</v>
      </c>
      <c r="AB8" s="67">
        <v>14820.695953545002</v>
      </c>
      <c r="AC8" s="67">
        <v>524431.73691942112</v>
      </c>
      <c r="AD8" s="67">
        <v>31694.030076973999</v>
      </c>
      <c r="AE8" s="67">
        <v>455626.27617733815</v>
      </c>
      <c r="AF8" s="67">
        <v>31638.390114536996</v>
      </c>
      <c r="AG8" s="67">
        <v>382943.92070337111</v>
      </c>
      <c r="AH8" s="67">
        <v>35620.541456462008</v>
      </c>
      <c r="AI8" s="67">
        <v>506722.25667587592</v>
      </c>
      <c r="AJ8" s="67">
        <v>50839.889534459013</v>
      </c>
      <c r="AK8" s="67">
        <v>2085595.8899972581</v>
      </c>
      <c r="AL8" s="67">
        <v>642063.8898243669</v>
      </c>
      <c r="AM8" s="73">
        <v>260.83233923899996</v>
      </c>
      <c r="AN8" s="73">
        <v>2.5604064819999999</v>
      </c>
      <c r="AO8" s="73">
        <v>302.44536891900003</v>
      </c>
      <c r="AP8" s="73">
        <v>2.8617083190000003</v>
      </c>
      <c r="AQ8" s="73">
        <v>1491.7860321250002</v>
      </c>
      <c r="AR8" s="73">
        <v>13.643151044</v>
      </c>
      <c r="AS8" s="73">
        <v>3010.5667389620007</v>
      </c>
      <c r="AT8" s="73">
        <v>25.030585232999996</v>
      </c>
      <c r="AU8" s="73">
        <v>3872.1569509469996</v>
      </c>
      <c r="AV8" s="73">
        <v>37.442581461000003</v>
      </c>
      <c r="AW8" s="73">
        <v>6065.9833212139993</v>
      </c>
      <c r="AX8" s="73">
        <v>131.93818329199999</v>
      </c>
      <c r="AY8" s="73">
        <v>71894.249982235007</v>
      </c>
      <c r="AZ8" s="73">
        <v>8386.0980928780009</v>
      </c>
      <c r="BA8" s="61"/>
      <c r="BB8" s="66">
        <f t="shared" si="2"/>
        <v>5932757.0172253782</v>
      </c>
      <c r="BC8" s="67">
        <v>2482147.393622526</v>
      </c>
      <c r="BD8" s="67">
        <v>126659.81510939403</v>
      </c>
      <c r="BE8" s="67">
        <v>2542075.2833093982</v>
      </c>
      <c r="BF8" s="67">
        <v>687255.3241327178</v>
      </c>
      <c r="BG8" s="67">
        <v>8576.4989305200015</v>
      </c>
      <c r="BH8" s="67">
        <v>81.538432538999999</v>
      </c>
      <c r="BI8" s="67">
        <v>77443.127412111993</v>
      </c>
      <c r="BJ8" s="67">
        <v>8518.0362761700017</v>
      </c>
      <c r="BL8" s="103">
        <f t="shared" si="3"/>
        <v>3272118.3896910874</v>
      </c>
      <c r="BM8" s="72">
        <v>2568171.4361478044</v>
      </c>
      <c r="BN8" s="72">
        <v>128409.627680552</v>
      </c>
      <c r="BO8" s="72">
        <v>494218</v>
      </c>
      <c r="BP8" s="72">
        <v>65078</v>
      </c>
      <c r="BQ8" s="72">
        <v>8937.7874301920001</v>
      </c>
      <c r="BR8" s="72">
        <v>81.538432538999999</v>
      </c>
      <c r="BS8" s="72">
        <v>6856</v>
      </c>
      <c r="BT8" s="72">
        <v>366</v>
      </c>
    </row>
    <row r="9" spans="1:84" x14ac:dyDescent="0.45">
      <c r="A9" s="27">
        <f t="shared" si="4"/>
        <v>43861</v>
      </c>
      <c r="B9" s="66">
        <f t="shared" si="0"/>
        <v>6035134.1341396179</v>
      </c>
      <c r="C9" s="67">
        <v>46139.671222110002</v>
      </c>
      <c r="D9" s="67">
        <v>7826.3494164470012</v>
      </c>
      <c r="E9" s="67">
        <v>2255748.2999638161</v>
      </c>
      <c r="F9" s="67">
        <v>313797.289819695</v>
      </c>
      <c r="G9" s="67">
        <v>1057495.0752308962</v>
      </c>
      <c r="H9" s="67">
        <v>356191.54331406014</v>
      </c>
      <c r="I9" s="67">
        <v>646.80963976399994</v>
      </c>
      <c r="J9" s="68">
        <v>0</v>
      </c>
      <c r="K9" s="67">
        <v>1759033.9926839236</v>
      </c>
      <c r="L9" s="67">
        <v>131526.69558901998</v>
      </c>
      <c r="M9" s="67">
        <v>25487.962109990003</v>
      </c>
      <c r="N9" s="68">
        <v>0</v>
      </c>
      <c r="O9" s="67">
        <v>15023.933276513999</v>
      </c>
      <c r="P9" s="67">
        <v>637.21129665900003</v>
      </c>
      <c r="Q9" s="67">
        <v>29476.106449979001</v>
      </c>
      <c r="R9" s="67">
        <v>12322.225891455</v>
      </c>
      <c r="S9" s="70">
        <v>18125.335973578003</v>
      </c>
      <c r="T9" s="67">
        <v>0</v>
      </c>
      <c r="U9" s="67">
        <v>5637.2681417099993</v>
      </c>
      <c r="V9" s="67">
        <v>18.36412</v>
      </c>
      <c r="W9" s="61"/>
      <c r="X9" s="103">
        <f t="shared" si="1"/>
        <v>6035134.134139616</v>
      </c>
      <c r="Y9" s="67">
        <v>845171.56064329913</v>
      </c>
      <c r="Z9" s="67">
        <v>14681.601048191</v>
      </c>
      <c r="AA9" s="67">
        <v>331741.38448669302</v>
      </c>
      <c r="AB9" s="67">
        <v>14892.889348155002</v>
      </c>
      <c r="AC9" s="67">
        <v>517376.6413145751</v>
      </c>
      <c r="AD9" s="67">
        <v>32063.552482468007</v>
      </c>
      <c r="AE9" s="67">
        <v>448079.59320249688</v>
      </c>
      <c r="AF9" s="67">
        <v>31338.831776543</v>
      </c>
      <c r="AG9" s="67">
        <v>379901.985878654</v>
      </c>
      <c r="AH9" s="67">
        <v>35202.626056752</v>
      </c>
      <c r="AI9" s="67">
        <v>499673.89192260196</v>
      </c>
      <c r="AJ9" s="67">
        <v>50082.728401954017</v>
      </c>
      <c r="AK9" s="67">
        <v>2097118.7912921887</v>
      </c>
      <c r="AL9" s="67">
        <v>631079.64902515907</v>
      </c>
      <c r="AM9" s="73">
        <v>260.14115295000005</v>
      </c>
      <c r="AN9" s="73">
        <v>2.6799938820000007</v>
      </c>
      <c r="AO9" s="73">
        <v>313.39349134399998</v>
      </c>
      <c r="AP9" s="73">
        <v>3.8538607539999998</v>
      </c>
      <c r="AQ9" s="73">
        <v>1524.4718027580002</v>
      </c>
      <c r="AR9" s="73">
        <v>9.3527498010000016</v>
      </c>
      <c r="AS9" s="73">
        <v>3124.9490504709997</v>
      </c>
      <c r="AT9" s="73">
        <v>26.760715079000004</v>
      </c>
      <c r="AU9" s="73">
        <v>3880.9494690890006</v>
      </c>
      <c r="AV9" s="73">
        <v>43.601966065000006</v>
      </c>
      <c r="AW9" s="73">
        <v>6256.836031443001</v>
      </c>
      <c r="AX9" s="73">
        <v>156.15449141400001</v>
      </c>
      <c r="AY9" s="73">
        <v>78389.864953716009</v>
      </c>
      <c r="AZ9" s="73">
        <v>12735.397531119001</v>
      </c>
      <c r="BA9" s="61"/>
      <c r="BB9" s="66">
        <f t="shared" si="2"/>
        <v>5891599.6385799777</v>
      </c>
      <c r="BC9" s="67">
        <v>2436075.9591292124</v>
      </c>
      <c r="BD9" s="67">
        <v>126382.691339222</v>
      </c>
      <c r="BE9" s="67">
        <v>2550885.9207415814</v>
      </c>
      <c r="BF9" s="67">
        <v>672321.77043498412</v>
      </c>
      <c r="BG9" s="67">
        <v>8714.0670751899979</v>
      </c>
      <c r="BH9" s="67">
        <v>86.249285581000009</v>
      </c>
      <c r="BI9" s="67">
        <v>84241.428551675024</v>
      </c>
      <c r="BJ9" s="67">
        <v>12891.552022533</v>
      </c>
      <c r="BL9" s="103">
        <f t="shared" si="3"/>
        <v>3218772.8204900199</v>
      </c>
      <c r="BM9" s="72">
        <v>2522271.1655257181</v>
      </c>
      <c r="BN9" s="72">
        <v>128179.500712109</v>
      </c>
      <c r="BO9" s="72">
        <v>487226</v>
      </c>
      <c r="BP9" s="72">
        <v>64548</v>
      </c>
      <c r="BQ9" s="72">
        <v>9103.9049666120009</v>
      </c>
      <c r="BR9" s="72">
        <v>86.249285581000009</v>
      </c>
      <c r="BS9" s="72">
        <v>6992</v>
      </c>
      <c r="BT9" s="72">
        <v>366</v>
      </c>
    </row>
    <row r="10" spans="1:84" x14ac:dyDescent="0.45">
      <c r="A10" s="27">
        <f t="shared" si="4"/>
        <v>43890</v>
      </c>
      <c r="B10" s="66">
        <f t="shared" si="0"/>
        <v>6129716.8645811081</v>
      </c>
      <c r="C10" s="90">
        <v>40008.061500573996</v>
      </c>
      <c r="D10" s="90">
        <v>6734.6376236410006</v>
      </c>
      <c r="E10" s="90">
        <v>2288482.4977125647</v>
      </c>
      <c r="F10" s="90">
        <v>343742.7076836371</v>
      </c>
      <c r="G10" s="90">
        <v>1095844.230349177</v>
      </c>
      <c r="H10" s="90">
        <v>354425.95471684623</v>
      </c>
      <c r="I10" s="90">
        <v>470.39951956900001</v>
      </c>
      <c r="J10" s="68">
        <v>0</v>
      </c>
      <c r="K10" s="90">
        <v>1750657.8699802379</v>
      </c>
      <c r="L10" s="90">
        <v>138951.116628805</v>
      </c>
      <c r="M10" s="90">
        <v>31235.689210136999</v>
      </c>
      <c r="N10" s="68">
        <v>0</v>
      </c>
      <c r="O10" s="90">
        <v>14826.581089768002</v>
      </c>
      <c r="P10" s="90">
        <v>669.50487764200011</v>
      </c>
      <c r="Q10" s="90">
        <v>32436.180852123012</v>
      </c>
      <c r="R10" s="90">
        <v>8667.3070552380032</v>
      </c>
      <c r="S10" s="104">
        <v>17355.808161830002</v>
      </c>
      <c r="T10" s="67">
        <v>0</v>
      </c>
      <c r="U10" s="90">
        <v>5189.3581291660012</v>
      </c>
      <c r="V10" s="90">
        <v>18.959490153000001</v>
      </c>
      <c r="W10" s="61"/>
      <c r="X10" s="103">
        <f t="shared" si="1"/>
        <v>6129716.8645811062</v>
      </c>
      <c r="Y10" s="90">
        <v>841954.60067827464</v>
      </c>
      <c r="Z10" s="90">
        <v>14715.841327460997</v>
      </c>
      <c r="AA10" s="90">
        <v>331335.46154205297</v>
      </c>
      <c r="AB10" s="90">
        <v>15361.634293738007</v>
      </c>
      <c r="AC10" s="90">
        <v>518981.77096097876</v>
      </c>
      <c r="AD10" s="90">
        <v>32824.154570414008</v>
      </c>
      <c r="AE10" s="90">
        <v>448690.43533648306</v>
      </c>
      <c r="AF10" s="90">
        <v>33176.419474070994</v>
      </c>
      <c r="AG10" s="90">
        <v>381914.11204434599</v>
      </c>
      <c r="AH10" s="90">
        <v>38059.572086369008</v>
      </c>
      <c r="AI10" s="90">
        <v>504239.45543418918</v>
      </c>
      <c r="AJ10" s="90">
        <v>52709.208790720993</v>
      </c>
      <c r="AK10" s="90">
        <v>2148347.2230657963</v>
      </c>
      <c r="AL10" s="90">
        <v>657007.58611015498</v>
      </c>
      <c r="AM10" s="90">
        <v>268.11120132799977</v>
      </c>
      <c r="AN10" s="90">
        <v>2.5343012250000001</v>
      </c>
      <c r="AO10" s="90">
        <v>317.21678962400011</v>
      </c>
      <c r="AP10" s="90">
        <v>3.6473440430000004</v>
      </c>
      <c r="AQ10" s="90">
        <v>1557.3450799970005</v>
      </c>
      <c r="AR10" s="90">
        <v>11.460224025</v>
      </c>
      <c r="AS10" s="90">
        <v>3040.1364985590008</v>
      </c>
      <c r="AT10" s="90">
        <v>27.958070741</v>
      </c>
      <c r="AU10" s="90">
        <v>3990.1195009190014</v>
      </c>
      <c r="AV10" s="90">
        <v>46.508616212000007</v>
      </c>
      <c r="AW10" s="90">
        <v>5700.768770495999</v>
      </c>
      <c r="AX10" s="90">
        <v>138.19010662599999</v>
      </c>
      <c r="AY10" s="90">
        <v>86169.919602100999</v>
      </c>
      <c r="AZ10" s="90">
        <v>9125.4727601610011</v>
      </c>
      <c r="BA10" s="61"/>
      <c r="BB10" s="66">
        <f t="shared" si="2"/>
        <v>5981390.0580208935</v>
      </c>
      <c r="BC10" s="90">
        <v>2435653.5603046613</v>
      </c>
      <c r="BD10" s="90">
        <v>132236.05071536504</v>
      </c>
      <c r="BE10" s="90">
        <v>2603494.9178892877</v>
      </c>
      <c r="BF10" s="90">
        <v>700353.5601261491</v>
      </c>
      <c r="BG10" s="90">
        <v>8786.5045997020006</v>
      </c>
      <c r="BH10" s="90">
        <v>92.108556246000006</v>
      </c>
      <c r="BI10" s="90">
        <v>91509.692962695</v>
      </c>
      <c r="BJ10" s="90">
        <v>9263.6628667870009</v>
      </c>
      <c r="BL10" s="103">
        <f t="shared" si="3"/>
        <v>3232945.039940862</v>
      </c>
      <c r="BM10" s="90">
        <v>2522876.3805621359</v>
      </c>
      <c r="BN10" s="90">
        <v>134137.621752053</v>
      </c>
      <c r="BO10" s="90">
        <v>492220</v>
      </c>
      <c r="BP10" s="90">
        <v>67452</v>
      </c>
      <c r="BQ10" s="90">
        <v>9172.9290704270006</v>
      </c>
      <c r="BR10" s="90">
        <v>92.108556246000006</v>
      </c>
      <c r="BS10" s="90">
        <v>6616</v>
      </c>
      <c r="BT10" s="90">
        <v>378</v>
      </c>
    </row>
    <row r="11" spans="1:84" s="108" customFormat="1" x14ac:dyDescent="0.45">
      <c r="A11" s="105">
        <f t="shared" si="4"/>
        <v>43921</v>
      </c>
      <c r="B11" s="103">
        <f t="shared" si="0"/>
        <v>6303250.1731241392</v>
      </c>
      <c r="C11" s="94">
        <v>43285.357755245983</v>
      </c>
      <c r="D11" s="94">
        <v>6435.2606364220019</v>
      </c>
      <c r="E11" s="94">
        <v>2259442.149371956</v>
      </c>
      <c r="F11" s="94">
        <v>354034.38297034608</v>
      </c>
      <c r="G11" s="94">
        <v>1166687.7096737968</v>
      </c>
      <c r="H11" s="94">
        <v>436220.28059763886</v>
      </c>
      <c r="I11" s="94">
        <v>468.32847862599999</v>
      </c>
      <c r="J11" s="68">
        <v>0</v>
      </c>
      <c r="K11" s="94">
        <v>1776622.8067658299</v>
      </c>
      <c r="L11" s="94">
        <v>152099.23556645698</v>
      </c>
      <c r="M11" s="94">
        <v>23611.649999998001</v>
      </c>
      <c r="N11" s="68">
        <v>0</v>
      </c>
      <c r="O11" s="94">
        <v>13617.965914111002</v>
      </c>
      <c r="P11" s="94">
        <v>761.10300303400015</v>
      </c>
      <c r="Q11" s="94">
        <v>38964.552225724037</v>
      </c>
      <c r="R11" s="94">
        <v>10410.517765900999</v>
      </c>
      <c r="S11" s="94">
        <v>15567.077258430001</v>
      </c>
      <c r="T11" s="67">
        <v>0</v>
      </c>
      <c r="U11" s="94">
        <v>5005.5032352159988</v>
      </c>
      <c r="V11" s="94">
        <v>16.291905406000001</v>
      </c>
      <c r="W11" s="94"/>
      <c r="X11" s="103">
        <f t="shared" si="1"/>
        <v>6303250.1731241373</v>
      </c>
      <c r="Y11" s="94">
        <v>841857.57573642698</v>
      </c>
      <c r="Z11" s="94">
        <v>14732.504119195</v>
      </c>
      <c r="AA11" s="94">
        <v>330930.64628443884</v>
      </c>
      <c r="AB11" s="94">
        <v>15405.042478965002</v>
      </c>
      <c r="AC11" s="94">
        <v>521359.3032135907</v>
      </c>
      <c r="AD11" s="94">
        <v>33126.792884395996</v>
      </c>
      <c r="AE11" s="94">
        <v>450365.73419223714</v>
      </c>
      <c r="AF11" s="94">
        <v>34290.335506142001</v>
      </c>
      <c r="AG11" s="94">
        <v>383569.48850130109</v>
      </c>
      <c r="AH11" s="94">
        <v>40401.775625885995</v>
      </c>
      <c r="AI11" s="94">
        <v>502842.89431612822</v>
      </c>
      <c r="AJ11" s="94">
        <v>55483.209630131969</v>
      </c>
      <c r="AK11" s="94">
        <v>2215580.7098013316</v>
      </c>
      <c r="AL11" s="94">
        <v>755349.49952614773</v>
      </c>
      <c r="AM11" s="94">
        <v>269.35284798699996</v>
      </c>
      <c r="AN11" s="94">
        <v>2.2596141759999999</v>
      </c>
      <c r="AO11" s="94">
        <v>328.38973570600007</v>
      </c>
      <c r="AP11" s="94">
        <v>4.6653079660000003</v>
      </c>
      <c r="AQ11" s="94">
        <v>1508.09846526</v>
      </c>
      <c r="AR11" s="94">
        <v>11.987919435</v>
      </c>
      <c r="AS11" s="94">
        <v>2784.5855019850005</v>
      </c>
      <c r="AT11" s="94">
        <v>23.885534075999999</v>
      </c>
      <c r="AU11" s="94">
        <v>3707.0668098199994</v>
      </c>
      <c r="AV11" s="94">
        <v>56.530144728000003</v>
      </c>
      <c r="AW11" s="94">
        <v>5403.9793000410018</v>
      </c>
      <c r="AX11" s="94">
        <v>118.28869623800003</v>
      </c>
      <c r="AY11" s="94">
        <v>82765.275972680029</v>
      </c>
      <c r="AZ11" s="94">
        <v>10970.295457722001</v>
      </c>
      <c r="BA11" s="107"/>
      <c r="BB11" s="106">
        <f t="shared" si="2"/>
        <v>6155790.5639967164</v>
      </c>
      <c r="BC11" s="94">
        <v>2440209.1015246133</v>
      </c>
      <c r="BD11" s="94">
        <v>135951.64729030099</v>
      </c>
      <c r="BE11" s="94">
        <v>2672020.2832570937</v>
      </c>
      <c r="BF11" s="94">
        <v>800330.87273767823</v>
      </c>
      <c r="BG11" s="94">
        <v>8236.4396698469991</v>
      </c>
      <c r="BH11" s="94">
        <v>99.328520381000004</v>
      </c>
      <c r="BI11" s="94">
        <v>87854.306842843027</v>
      </c>
      <c r="BJ11" s="94">
        <v>11088.584153960001</v>
      </c>
      <c r="BK11" s="107"/>
      <c r="BL11" s="103">
        <f t="shared" si="3"/>
        <v>3244292.0204237178</v>
      </c>
      <c r="BM11" s="94">
        <v>2528082.7479279949</v>
      </c>
      <c r="BN11" s="94">
        <v>137956.450614584</v>
      </c>
      <c r="BO11" s="94">
        <v>492924</v>
      </c>
      <c r="BP11" s="94">
        <v>70174</v>
      </c>
      <c r="BQ11" s="94">
        <v>8597.4933607580006</v>
      </c>
      <c r="BR11" s="94">
        <v>99.328520381000004</v>
      </c>
      <c r="BS11" s="94">
        <v>6096</v>
      </c>
      <c r="BT11" s="94">
        <v>362</v>
      </c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</row>
    <row r="12" spans="1:84" s="109" customFormat="1" x14ac:dyDescent="0.45">
      <c r="A12" s="105">
        <f t="shared" si="4"/>
        <v>43951</v>
      </c>
      <c r="B12" s="103">
        <f t="shared" si="0"/>
        <v>6206840.4853192726</v>
      </c>
      <c r="C12" s="68">
        <v>55201.905732999003</v>
      </c>
      <c r="D12" s="68">
        <v>8533.779625248002</v>
      </c>
      <c r="E12" s="68">
        <v>2264401.5708259973</v>
      </c>
      <c r="F12" s="68">
        <v>316034.76821043802</v>
      </c>
      <c r="G12" s="68">
        <v>1145284.452509125</v>
      </c>
      <c r="H12" s="68">
        <v>395003.12919900601</v>
      </c>
      <c r="I12" s="68">
        <v>259.94855557400001</v>
      </c>
      <c r="J12" s="68">
        <v>0</v>
      </c>
      <c r="K12" s="68">
        <v>1782177.6645285191</v>
      </c>
      <c r="L12" s="68">
        <v>142003.37101314499</v>
      </c>
      <c r="M12" s="68">
        <v>28812.799999997998</v>
      </c>
      <c r="N12" s="68">
        <v>0</v>
      </c>
      <c r="O12" s="68">
        <v>11170.659623172005</v>
      </c>
      <c r="P12" s="68">
        <v>1140.3609647550002</v>
      </c>
      <c r="Q12" s="68">
        <v>28497.027668612012</v>
      </c>
      <c r="R12" s="68">
        <v>8728.1294893990016</v>
      </c>
      <c r="S12" s="99">
        <v>14644.591282380001</v>
      </c>
      <c r="T12" s="67">
        <v>0</v>
      </c>
      <c r="U12" s="68">
        <v>4934.485076543001</v>
      </c>
      <c r="V12" s="68">
        <v>11.841014363000001</v>
      </c>
      <c r="W12" s="71"/>
      <c r="X12" s="103">
        <f t="shared" si="1"/>
        <v>6206840.4853192735</v>
      </c>
      <c r="Y12" s="68">
        <v>850925.96970136894</v>
      </c>
      <c r="Z12" s="68">
        <v>14591.636200215</v>
      </c>
      <c r="AA12" s="68">
        <v>333732.92569829104</v>
      </c>
      <c r="AB12" s="68">
        <v>14880.394858273005</v>
      </c>
      <c r="AC12" s="68">
        <v>529309.21560616698</v>
      </c>
      <c r="AD12" s="68">
        <v>31908.549110839995</v>
      </c>
      <c r="AE12" s="68">
        <v>456236.13099748205</v>
      </c>
      <c r="AF12" s="68">
        <v>31622.400406377012</v>
      </c>
      <c r="AG12" s="68">
        <v>387303.6445941889</v>
      </c>
      <c r="AH12" s="68">
        <v>36730.007294957999</v>
      </c>
      <c r="AI12" s="68">
        <v>505811.22077613499</v>
      </c>
      <c r="AJ12" s="68">
        <v>51422.020386980017</v>
      </c>
      <c r="AK12" s="68">
        <v>2184006.4347785809</v>
      </c>
      <c r="AL12" s="68">
        <v>680420.03979019413</v>
      </c>
      <c r="AM12" s="68">
        <v>271.34111480200005</v>
      </c>
      <c r="AN12" s="68">
        <v>2.2370447069999999</v>
      </c>
      <c r="AO12" s="68">
        <v>309.07909519300011</v>
      </c>
      <c r="AP12" s="68">
        <v>4.5426867939999998</v>
      </c>
      <c r="AQ12" s="68">
        <v>1370.467764385</v>
      </c>
      <c r="AR12" s="68">
        <v>10.766547996</v>
      </c>
      <c r="AS12" s="68">
        <v>2457.974818303001</v>
      </c>
      <c r="AT12" s="68">
        <v>24.438148324</v>
      </c>
      <c r="AU12" s="68">
        <v>3412.2664541500003</v>
      </c>
      <c r="AV12" s="68">
        <v>52.416874601000011</v>
      </c>
      <c r="AW12" s="68">
        <v>4555.8014827769994</v>
      </c>
      <c r="AX12" s="68">
        <v>152.10622853800001</v>
      </c>
      <c r="AY12" s="68">
        <v>75682.632921095006</v>
      </c>
      <c r="AZ12" s="68">
        <v>9633.8239375569992</v>
      </c>
      <c r="BA12" s="71"/>
      <c r="BB12" s="103">
        <f t="shared" si="2"/>
        <v>6061825.6536927475</v>
      </c>
      <c r="BC12" s="68">
        <v>2468536.315075858</v>
      </c>
      <c r="BD12" s="68">
        <v>127907.73567374804</v>
      </c>
      <c r="BE12" s="68">
        <v>2645775.5023257704</v>
      </c>
      <c r="BF12" s="68">
        <v>722271.32974748395</v>
      </c>
      <c r="BG12" s="68">
        <v>7470.2025564269943</v>
      </c>
      <c r="BH12" s="68">
        <v>94.401302421999986</v>
      </c>
      <c r="BI12" s="68">
        <v>79984.236844943007</v>
      </c>
      <c r="BJ12" s="68">
        <v>9785.9301660950023</v>
      </c>
      <c r="BL12" s="103">
        <f t="shared" si="3"/>
        <v>3260484.405017416</v>
      </c>
      <c r="BM12" s="68">
        <v>2557507.8865974983</v>
      </c>
      <c r="BN12" s="68">
        <v>129732.98787066301</v>
      </c>
      <c r="BO12" s="68">
        <v>493500</v>
      </c>
      <c r="BP12" s="68">
        <v>66028</v>
      </c>
      <c r="BQ12" s="68">
        <v>7821.1292468330003</v>
      </c>
      <c r="BR12" s="68">
        <v>94.401302422000001</v>
      </c>
      <c r="BS12" s="68">
        <v>5432</v>
      </c>
      <c r="BT12" s="68">
        <v>368</v>
      </c>
    </row>
    <row r="13" spans="1:84" x14ac:dyDescent="0.45">
      <c r="A13" s="105">
        <f t="shared" si="4"/>
        <v>43982</v>
      </c>
      <c r="B13" s="110">
        <f t="shared" si="0"/>
        <v>6254933.229473765</v>
      </c>
      <c r="C13" s="98">
        <v>45441.044261715993</v>
      </c>
      <c r="D13" s="98">
        <v>7678.1981742409989</v>
      </c>
      <c r="E13" s="98">
        <v>2288142.3467444833</v>
      </c>
      <c r="F13" s="98">
        <v>313875.68778393808</v>
      </c>
      <c r="G13" s="98">
        <v>1116365.2670703435</v>
      </c>
      <c r="H13" s="98">
        <v>413923.61455412797</v>
      </c>
      <c r="I13" s="98">
        <v>310.95087432199995</v>
      </c>
      <c r="J13" s="68">
        <v>0</v>
      </c>
      <c r="K13" s="98">
        <v>1826867.3728058226</v>
      </c>
      <c r="L13" s="98">
        <v>144488.85932600003</v>
      </c>
      <c r="M13" s="98">
        <v>24281.199999998</v>
      </c>
      <c r="N13" s="68">
        <v>0</v>
      </c>
      <c r="O13" s="98">
        <v>10957.186768647</v>
      </c>
      <c r="P13" s="98">
        <v>729.95545586500009</v>
      </c>
      <c r="Q13" s="98">
        <v>31685.525741686994</v>
      </c>
      <c r="R13" s="98">
        <v>10666.037744904001</v>
      </c>
      <c r="S13" s="100">
        <v>14428.698657038</v>
      </c>
      <c r="T13" s="67">
        <v>0</v>
      </c>
      <c r="U13" s="98">
        <v>5079.6779852500003</v>
      </c>
      <c r="V13" s="98">
        <v>11.605525381000001</v>
      </c>
      <c r="W13" s="82"/>
      <c r="X13" s="103">
        <f t="shared" si="1"/>
        <v>6254933.229473765</v>
      </c>
      <c r="Y13" s="98">
        <v>883269.92643529619</v>
      </c>
      <c r="Z13" s="98">
        <v>14487.184025717996</v>
      </c>
      <c r="AA13" s="98">
        <v>343774.04588826001</v>
      </c>
      <c r="AB13" s="98">
        <v>14887.601317727998</v>
      </c>
      <c r="AC13" s="98">
        <v>538531.80239257903</v>
      </c>
      <c r="AD13" s="98">
        <v>31832.897352722008</v>
      </c>
      <c r="AE13" s="98">
        <v>460686.63218039495</v>
      </c>
      <c r="AF13" s="98">
        <v>31874.762251783006</v>
      </c>
      <c r="AG13" s="98">
        <v>391184.73944692907</v>
      </c>
      <c r="AH13" s="98">
        <v>36981.695493003994</v>
      </c>
      <c r="AI13" s="98">
        <v>502609.11610394309</v>
      </c>
      <c r="AJ13" s="98">
        <v>52028.379744071011</v>
      </c>
      <c r="AK13" s="98">
        <v>2157070.7193092834</v>
      </c>
      <c r="AL13" s="98">
        <v>697873.83965328103</v>
      </c>
      <c r="AM13" s="98">
        <v>266.99419104600003</v>
      </c>
      <c r="AN13" s="98">
        <v>2.6651949580000003</v>
      </c>
      <c r="AO13" s="98">
        <v>293.55848258000003</v>
      </c>
      <c r="AP13" s="98">
        <v>3.8393338070000005</v>
      </c>
      <c r="AQ13" s="98">
        <v>1336.2405805659998</v>
      </c>
      <c r="AR13" s="98">
        <v>11.489915883000002</v>
      </c>
      <c r="AS13" s="98">
        <v>2322.8389303050003</v>
      </c>
      <c r="AT13" s="98">
        <v>21.886519776999997</v>
      </c>
      <c r="AU13" s="98">
        <v>3307.7243161660003</v>
      </c>
      <c r="AV13" s="98">
        <v>46.026996113000003</v>
      </c>
      <c r="AW13" s="98">
        <v>4638.9986788180004</v>
      </c>
      <c r="AX13" s="98">
        <v>156.48257470200002</v>
      </c>
      <c r="AY13" s="98">
        <v>74265.933973138992</v>
      </c>
      <c r="AZ13" s="98">
        <v>11165.20819091</v>
      </c>
      <c r="BA13" s="82"/>
      <c r="BB13" s="110">
        <f t="shared" si="2"/>
        <v>6111200.4392266013</v>
      </c>
      <c r="BC13" s="98">
        <v>2526315.5000164481</v>
      </c>
      <c r="BD13" s="98">
        <v>128239.963637037</v>
      </c>
      <c r="BE13" s="98">
        <v>2618952.8386399075</v>
      </c>
      <c r="BF13" s="98">
        <v>740470.14050313807</v>
      </c>
      <c r="BG13" s="98">
        <v>7190.3554929689981</v>
      </c>
      <c r="BH13" s="98">
        <v>85.907960537999998</v>
      </c>
      <c r="BI13" s="98">
        <v>78624.042210951011</v>
      </c>
      <c r="BJ13" s="98">
        <v>11321.690765612</v>
      </c>
      <c r="BK13" s="111"/>
      <c r="BL13" s="103">
        <f t="shared" si="3"/>
        <v>3320058.5512456149</v>
      </c>
      <c r="BM13" s="98">
        <v>2617447.1463434594</v>
      </c>
      <c r="BN13" s="98">
        <v>130064.140440955</v>
      </c>
      <c r="BO13" s="98">
        <v>492390</v>
      </c>
      <c r="BP13" s="98">
        <v>66738</v>
      </c>
      <c r="BQ13" s="98">
        <v>7527.3565006630006</v>
      </c>
      <c r="BR13" s="98">
        <v>85.907960538000012</v>
      </c>
      <c r="BS13" s="98">
        <v>5420</v>
      </c>
      <c r="BT13" s="98">
        <v>386</v>
      </c>
    </row>
    <row r="14" spans="1:84" x14ac:dyDescent="0.45">
      <c r="A14" s="105">
        <f t="shared" si="4"/>
        <v>44012</v>
      </c>
      <c r="B14" s="110">
        <f t="shared" si="0"/>
        <v>6346956.7390860356</v>
      </c>
      <c r="C14" s="68">
        <v>43950.043763975002</v>
      </c>
      <c r="D14" s="68">
        <v>9099.9008055800005</v>
      </c>
      <c r="E14" s="68">
        <v>2310243.1207242548</v>
      </c>
      <c r="F14" s="68">
        <v>317498.51497734105</v>
      </c>
      <c r="G14" s="68">
        <v>1184549.461494925</v>
      </c>
      <c r="H14" s="68">
        <v>395434.54750183097</v>
      </c>
      <c r="I14" s="68">
        <v>312.70056200000005</v>
      </c>
      <c r="J14" s="68">
        <v>0</v>
      </c>
      <c r="K14" s="68">
        <v>1838599.6491230323</v>
      </c>
      <c r="L14" s="68">
        <v>142216.14399156201</v>
      </c>
      <c r="M14" s="68">
        <v>27170.408623998999</v>
      </c>
      <c r="N14" s="68">
        <v>0</v>
      </c>
      <c r="O14" s="68">
        <v>11168.614574991001</v>
      </c>
      <c r="P14" s="68">
        <v>716.51739800899998</v>
      </c>
      <c r="Q14" s="68">
        <v>30777.748641722996</v>
      </c>
      <c r="R14" s="68">
        <v>13582.567200031001</v>
      </c>
      <c r="S14" s="99">
        <v>16345.170005949003</v>
      </c>
      <c r="T14" s="67">
        <v>0</v>
      </c>
      <c r="U14" s="68">
        <v>5280.1857245060037</v>
      </c>
      <c r="V14" s="68">
        <v>11.443972326000001</v>
      </c>
      <c r="W14" s="68"/>
      <c r="X14" s="103">
        <f t="shared" si="1"/>
        <v>6346956.7390860394</v>
      </c>
      <c r="Y14" s="68">
        <v>873346.0078532747</v>
      </c>
      <c r="Z14" s="68">
        <v>14554.784286565002</v>
      </c>
      <c r="AA14" s="68">
        <v>344611.23521655099</v>
      </c>
      <c r="AB14" s="68">
        <v>14932.318379444003</v>
      </c>
      <c r="AC14" s="68">
        <v>545252.94769567391</v>
      </c>
      <c r="AD14" s="68">
        <v>32293.028449340003</v>
      </c>
      <c r="AE14" s="68">
        <v>466223.64336566109</v>
      </c>
      <c r="AF14" s="68">
        <v>31808.315189036992</v>
      </c>
      <c r="AG14" s="68">
        <v>400347.20542459085</v>
      </c>
      <c r="AH14" s="68">
        <v>36584.826826289012</v>
      </c>
      <c r="AI14" s="68">
        <v>510515.82183440711</v>
      </c>
      <c r="AJ14" s="68">
        <v>51413.531438876009</v>
      </c>
      <c r="AK14" s="68">
        <v>2237358.1142780301</v>
      </c>
      <c r="AL14" s="68">
        <v>682662.30270676326</v>
      </c>
      <c r="AM14" s="68">
        <v>261.34782715200004</v>
      </c>
      <c r="AN14" s="68">
        <v>2.4182234440000006</v>
      </c>
      <c r="AO14" s="68">
        <v>295.45417785799987</v>
      </c>
      <c r="AP14" s="68">
        <v>3.6156117710000002</v>
      </c>
      <c r="AQ14" s="68">
        <v>1363.2356342950002</v>
      </c>
      <c r="AR14" s="68">
        <v>13.128893363000001</v>
      </c>
      <c r="AS14" s="68">
        <v>2431.1356196699999</v>
      </c>
      <c r="AT14" s="68">
        <v>19.908734231000004</v>
      </c>
      <c r="AU14" s="68">
        <v>3411.1488787440007</v>
      </c>
      <c r="AV14" s="68">
        <v>44.814773620000004</v>
      </c>
      <c r="AW14" s="68">
        <v>4808.5371688220002</v>
      </c>
      <c r="AX14" s="68">
        <v>169.68416267799998</v>
      </c>
      <c r="AY14" s="68">
        <v>78171.268264626982</v>
      </c>
      <c r="AZ14" s="68">
        <v>14056.958171258999</v>
      </c>
      <c r="BA14" s="68"/>
      <c r="BB14" s="110">
        <f t="shared" si="2"/>
        <v>6200873.2962070014</v>
      </c>
      <c r="BC14" s="68">
        <v>2537086.0650413325</v>
      </c>
      <c r="BD14" s="68">
        <v>128327.83140955996</v>
      </c>
      <c r="BE14" s="68">
        <v>2706139.3515311228</v>
      </c>
      <c r="BF14" s="68">
        <v>724925.3886710892</v>
      </c>
      <c r="BG14" s="68">
        <v>7427.5899216180014</v>
      </c>
      <c r="BH14" s="68">
        <v>83.886236429000007</v>
      </c>
      <c r="BI14" s="68">
        <v>82656.541061912983</v>
      </c>
      <c r="BJ14" s="68">
        <v>14226.642333936998</v>
      </c>
      <c r="BK14" s="68"/>
      <c r="BL14" s="103">
        <f t="shared" si="3"/>
        <v>3338282.5210605753</v>
      </c>
      <c r="BM14" s="68">
        <v>2629781.0395557522</v>
      </c>
      <c r="BN14" s="68">
        <v>130173.27313067501</v>
      </c>
      <c r="BO14" s="68">
        <v>498694</v>
      </c>
      <c r="BP14" s="68">
        <v>65650</v>
      </c>
      <c r="BQ14" s="68">
        <v>7762.3221377190002</v>
      </c>
      <c r="BR14" s="68">
        <v>83.886236429000007</v>
      </c>
      <c r="BS14" s="68">
        <v>5746</v>
      </c>
      <c r="BT14" s="68">
        <v>392</v>
      </c>
    </row>
    <row r="15" spans="1:84" x14ac:dyDescent="0.45">
      <c r="A15" s="105">
        <f t="shared" si="4"/>
        <v>44043</v>
      </c>
      <c r="B15" s="103">
        <f t="shared" si="0"/>
        <v>6387781.1887107966</v>
      </c>
      <c r="C15" s="68">
        <v>40466.198253582006</v>
      </c>
      <c r="D15" s="68">
        <v>7447.7918798700011</v>
      </c>
      <c r="E15" s="68">
        <v>2356431.8071381636</v>
      </c>
      <c r="F15" s="68">
        <v>342529.22521146701</v>
      </c>
      <c r="G15" s="68">
        <v>1171787.0146523204</v>
      </c>
      <c r="H15" s="68">
        <v>390743.39504088205</v>
      </c>
      <c r="I15" s="68">
        <v>113.38782323500001</v>
      </c>
      <c r="J15" s="68">
        <v>0</v>
      </c>
      <c r="K15" s="68">
        <v>1830303.4523827303</v>
      </c>
      <c r="L15" s="68">
        <v>146260.58519110602</v>
      </c>
      <c r="M15" s="68">
        <v>18579.723713879001</v>
      </c>
      <c r="N15" s="68">
        <v>0</v>
      </c>
      <c r="O15" s="68">
        <v>12219.465021022002</v>
      </c>
      <c r="P15" s="68">
        <v>2383.6703382340002</v>
      </c>
      <c r="Q15" s="68">
        <v>32486.339547294992</v>
      </c>
      <c r="R15" s="68">
        <v>14272.968808116999</v>
      </c>
      <c r="S15" s="99">
        <v>16253.974060891</v>
      </c>
      <c r="T15" s="67">
        <v>0</v>
      </c>
      <c r="U15" s="68">
        <v>5490.3019865540009</v>
      </c>
      <c r="V15" s="68">
        <v>11.887661447999999</v>
      </c>
      <c r="W15" s="71"/>
      <c r="X15" s="103">
        <f t="shared" si="1"/>
        <v>6387781.1887107948</v>
      </c>
      <c r="Y15" s="68">
        <v>871279.41106810421</v>
      </c>
      <c r="Z15" s="68">
        <v>14286.619610705999</v>
      </c>
      <c r="AA15" s="68">
        <v>345052.06622975599</v>
      </c>
      <c r="AB15" s="68">
        <v>14925.732766188001</v>
      </c>
      <c r="AC15" s="68">
        <v>547805.94424167403</v>
      </c>
      <c r="AD15" s="68">
        <v>32173.444521654004</v>
      </c>
      <c r="AE15" s="68">
        <v>468409.00172641012</v>
      </c>
      <c r="AF15" s="68">
        <v>32691.646537729004</v>
      </c>
      <c r="AG15" s="68">
        <v>402767.04871335399</v>
      </c>
      <c r="AH15" s="67">
        <v>37876.501690293997</v>
      </c>
      <c r="AI15" s="68">
        <v>511185.49423356308</v>
      </c>
      <c r="AJ15" s="68">
        <v>53183.598812266006</v>
      </c>
      <c r="AK15" s="68">
        <v>2252602.8940371689</v>
      </c>
      <c r="AL15" s="68">
        <v>701843.45338448789</v>
      </c>
      <c r="AM15" s="67">
        <v>259.94447848500005</v>
      </c>
      <c r="AN15" s="67">
        <v>2.1983037360000002</v>
      </c>
      <c r="AO15" s="67">
        <v>308.14708117400005</v>
      </c>
      <c r="AP15" s="67">
        <v>4.6591833800000009</v>
      </c>
      <c r="AQ15" s="67">
        <v>1437.954838395</v>
      </c>
      <c r="AR15" s="67">
        <v>12.520292638000001</v>
      </c>
      <c r="AS15" s="67">
        <v>2490.6514957950003</v>
      </c>
      <c r="AT15" s="68">
        <v>21.730561453</v>
      </c>
      <c r="AU15" s="67">
        <v>3530.2789465000001</v>
      </c>
      <c r="AV15" s="67">
        <v>42.205470758000004</v>
      </c>
      <c r="AW15" s="67">
        <v>4898.7067651849993</v>
      </c>
      <c r="AX15" s="67">
        <v>154.58069503000002</v>
      </c>
      <c r="AY15" s="68">
        <v>72104.120724106993</v>
      </c>
      <c r="AZ15" s="67">
        <v>16430.632300804002</v>
      </c>
      <c r="BA15" s="71"/>
      <c r="BB15" s="103">
        <f t="shared" si="2"/>
        <v>6243835.1584902918</v>
      </c>
      <c r="BC15" s="67">
        <v>2541446.1334688067</v>
      </c>
      <c r="BD15" s="67">
        <v>130051.34485506501</v>
      </c>
      <c r="BE15" s="67">
        <v>2724715.3918248471</v>
      </c>
      <c r="BF15" s="67">
        <v>746679.08637540415</v>
      </c>
      <c r="BG15" s="67">
        <v>7673.6501591770011</v>
      </c>
      <c r="BH15" s="67">
        <v>83.313811965000014</v>
      </c>
      <c r="BI15" s="67">
        <v>76601.024999192989</v>
      </c>
      <c r="BJ15" s="67">
        <v>16585.212995834001</v>
      </c>
      <c r="BK15" s="68"/>
      <c r="BL15" s="103">
        <f t="shared" si="3"/>
        <v>3350233.7077581831</v>
      </c>
      <c r="BM15" s="67">
        <v>2635313.4719792982</v>
      </c>
      <c r="BN15" s="67">
        <v>131953.94512657099</v>
      </c>
      <c r="BO15" s="67">
        <v>501260</v>
      </c>
      <c r="BP15" s="67">
        <v>67492</v>
      </c>
      <c r="BQ15" s="67">
        <v>8026.9768403490007</v>
      </c>
      <c r="BR15" s="67">
        <v>83.313811964999999</v>
      </c>
      <c r="BS15" s="67">
        <v>5712</v>
      </c>
      <c r="BT15" s="67">
        <v>392</v>
      </c>
    </row>
    <row r="16" spans="1:84" s="109" customFormat="1" x14ac:dyDescent="0.45">
      <c r="A16" s="105">
        <f t="shared" si="4"/>
        <v>44074</v>
      </c>
      <c r="B16" s="103">
        <f t="shared" si="0"/>
        <v>6563184.7095524985</v>
      </c>
      <c r="C16" s="68">
        <v>38657.981159415001</v>
      </c>
      <c r="D16" s="68">
        <v>7165.4184003990003</v>
      </c>
      <c r="E16" s="68">
        <v>2394922.8969453401</v>
      </c>
      <c r="F16" s="68">
        <v>346916.58265874005</v>
      </c>
      <c r="G16" s="68">
        <v>1262075.931684643</v>
      </c>
      <c r="H16" s="68">
        <v>404759.87548029388</v>
      </c>
      <c r="I16" s="68">
        <v>63.516300008000009</v>
      </c>
      <c r="J16" s="68">
        <v>0</v>
      </c>
      <c r="K16" s="68">
        <v>1856649.6248036134</v>
      </c>
      <c r="L16" s="68">
        <v>153822.20089436002</v>
      </c>
      <c r="M16" s="68">
        <v>15362.983292347999</v>
      </c>
      <c r="N16" s="68">
        <v>0</v>
      </c>
      <c r="O16" s="68">
        <v>12413.276715511001</v>
      </c>
      <c r="P16" s="68">
        <v>3688.1547868730004</v>
      </c>
      <c r="Q16" s="68">
        <v>32841.122672825004</v>
      </c>
      <c r="R16" s="68">
        <v>13578.326155643999</v>
      </c>
      <c r="S16" s="99">
        <v>14762.375947558001</v>
      </c>
      <c r="T16" s="67">
        <v>0</v>
      </c>
      <c r="U16" s="68">
        <v>5492.4529450970003</v>
      </c>
      <c r="V16" s="68">
        <v>11.988709829999999</v>
      </c>
      <c r="W16" s="112"/>
      <c r="X16" s="103">
        <f t="shared" si="1"/>
        <v>6563184.7095524985</v>
      </c>
      <c r="Y16" s="68">
        <v>880202.9131220791</v>
      </c>
      <c r="Z16" s="68">
        <v>14149.591294077003</v>
      </c>
      <c r="AA16" s="68">
        <v>346719.28489634092</v>
      </c>
      <c r="AB16" s="68">
        <v>14884.999832865999</v>
      </c>
      <c r="AC16" s="68">
        <v>550839.5584973481</v>
      </c>
      <c r="AD16" s="68">
        <v>32127.976464941006</v>
      </c>
      <c r="AE16" s="68">
        <v>473599.93129238498</v>
      </c>
      <c r="AF16" s="68">
        <v>33095.816222350004</v>
      </c>
      <c r="AG16" s="68">
        <v>406621.70565169491</v>
      </c>
      <c r="AH16" s="68">
        <v>38491.623367979002</v>
      </c>
      <c r="AI16" s="68">
        <v>518176.8320779581</v>
      </c>
      <c r="AJ16" s="68">
        <v>54608.159882143998</v>
      </c>
      <c r="AK16" s="68">
        <v>2376209.725355213</v>
      </c>
      <c r="AL16" s="68">
        <v>725305.91036943602</v>
      </c>
      <c r="AM16" s="68">
        <v>260.21132971599997</v>
      </c>
      <c r="AN16" s="68">
        <v>2.5026196400000003</v>
      </c>
      <c r="AO16" s="68">
        <v>298.22850949899998</v>
      </c>
      <c r="AP16" s="68">
        <v>4.7562615529999999</v>
      </c>
      <c r="AQ16" s="68">
        <v>1490.3236618259998</v>
      </c>
      <c r="AR16" s="68">
        <v>9.2592390330000018</v>
      </c>
      <c r="AS16" s="68">
        <v>2606.9260253120001</v>
      </c>
      <c r="AT16" s="68">
        <v>24.923769496000002</v>
      </c>
      <c r="AU16" s="68">
        <v>3695.0052967949996</v>
      </c>
      <c r="AV16" s="68">
        <v>44.976943790000007</v>
      </c>
      <c r="AW16" s="68">
        <v>5204.7521161820005</v>
      </c>
      <c r="AX16" s="68">
        <v>143.47897684100002</v>
      </c>
      <c r="AY16" s="68">
        <v>67316.764634009014</v>
      </c>
      <c r="AZ16" s="68">
        <v>17048.571841994002</v>
      </c>
      <c r="BA16" s="61"/>
      <c r="BB16" s="103">
        <f t="shared" si="2"/>
        <v>6419949.8221852966</v>
      </c>
      <c r="BC16" s="68">
        <v>2562958.5939246067</v>
      </c>
      <c r="BD16" s="68">
        <v>130845.43099193403</v>
      </c>
      <c r="BE16" s="68">
        <v>2857056.1392026399</v>
      </c>
      <c r="BF16" s="68">
        <v>771745.3351985591</v>
      </c>
      <c r="BG16" s="68">
        <v>7996.7066363169997</v>
      </c>
      <c r="BH16" s="68">
        <v>86.41883351200002</v>
      </c>
      <c r="BI16" s="68">
        <v>72069.146578893007</v>
      </c>
      <c r="BJ16" s="68">
        <v>17192.050818835</v>
      </c>
      <c r="BK16" s="61"/>
      <c r="BL16" s="103">
        <f t="shared" si="3"/>
        <v>3383426.5142987212</v>
      </c>
      <c r="BM16" s="68">
        <v>2657983.3934598481</v>
      </c>
      <c r="BN16" s="68">
        <v>132750.00718221301</v>
      </c>
      <c r="BO16" s="68">
        <v>508982</v>
      </c>
      <c r="BP16" s="68">
        <v>69086</v>
      </c>
      <c r="BQ16" s="68">
        <v>8350.6948231480001</v>
      </c>
      <c r="BR16" s="68">
        <v>86.418833512000006</v>
      </c>
      <c r="BS16" s="77">
        <v>5800</v>
      </c>
      <c r="BT16" s="68">
        <v>388</v>
      </c>
    </row>
    <row r="17" spans="1:72" x14ac:dyDescent="0.45">
      <c r="A17" s="105">
        <f t="shared" si="4"/>
        <v>44104</v>
      </c>
      <c r="B17" s="103">
        <f t="shared" si="0"/>
        <v>6721275.5627981201</v>
      </c>
      <c r="C17" s="98">
        <v>44036.055431262001</v>
      </c>
      <c r="D17" s="98">
        <v>7486.6711145590007</v>
      </c>
      <c r="E17" s="98">
        <v>2415059.994002834</v>
      </c>
      <c r="F17" s="98">
        <v>347586.58668803592</v>
      </c>
      <c r="G17" s="98">
        <v>1336159.8192280561</v>
      </c>
      <c r="H17" s="98">
        <v>429720.40881948016</v>
      </c>
      <c r="I17" s="98">
        <v>63.835793372000012</v>
      </c>
      <c r="J17" s="68">
        <v>0</v>
      </c>
      <c r="K17" s="98">
        <v>1893758.0300297122</v>
      </c>
      <c r="L17" s="98">
        <v>154415.34005935499</v>
      </c>
      <c r="M17" s="98">
        <v>15099.927867097998</v>
      </c>
      <c r="N17" s="68">
        <v>0</v>
      </c>
      <c r="O17" s="98">
        <v>13397.899106351999</v>
      </c>
      <c r="P17" s="98">
        <v>3842.9908640150002</v>
      </c>
      <c r="Q17" s="98">
        <v>30233.051572273991</v>
      </c>
      <c r="R17" s="98">
        <v>12013.665006212001</v>
      </c>
      <c r="S17" s="100">
        <v>12574.208746676002</v>
      </c>
      <c r="T17" s="67">
        <v>0</v>
      </c>
      <c r="U17" s="98">
        <v>5814.9039632420008</v>
      </c>
      <c r="V17" s="98">
        <v>12.174505585</v>
      </c>
      <c r="W17" s="61"/>
      <c r="X17" s="103">
        <f t="shared" si="1"/>
        <v>6721275.5627981192</v>
      </c>
      <c r="Y17" s="98">
        <v>899091.654375877</v>
      </c>
      <c r="Z17" s="98">
        <v>14143.358233192001</v>
      </c>
      <c r="AA17" s="98">
        <v>351112.64366092905</v>
      </c>
      <c r="AB17" s="98">
        <v>15029.033485628001</v>
      </c>
      <c r="AC17" s="98">
        <v>554199.56057392503</v>
      </c>
      <c r="AD17" s="98">
        <v>31959.202894809005</v>
      </c>
      <c r="AE17" s="98">
        <v>476902.87353774108</v>
      </c>
      <c r="AF17" s="98">
        <v>32864.428626312001</v>
      </c>
      <c r="AG17" s="98">
        <v>409427.34983806906</v>
      </c>
      <c r="AH17" s="98">
        <v>38399.773075101002</v>
      </c>
      <c r="AI17" s="98">
        <v>520570.94696205185</v>
      </c>
      <c r="AJ17" s="98">
        <v>53659.975743358009</v>
      </c>
      <c r="AK17" s="98">
        <v>2477772.7055366416</v>
      </c>
      <c r="AL17" s="98">
        <v>753153.23462303006</v>
      </c>
      <c r="AM17" s="98">
        <v>259.58149875399994</v>
      </c>
      <c r="AN17" s="98">
        <v>2.6409239850000001</v>
      </c>
      <c r="AO17" s="98">
        <v>300.83613779900003</v>
      </c>
      <c r="AP17" s="98">
        <v>4.2886504360000002</v>
      </c>
      <c r="AQ17" s="98">
        <v>1545.894947619</v>
      </c>
      <c r="AR17" s="98">
        <v>11.604389359000001</v>
      </c>
      <c r="AS17" s="98">
        <v>2710.7621339830002</v>
      </c>
      <c r="AT17" s="98">
        <v>22.996246173999999</v>
      </c>
      <c r="AU17" s="98">
        <v>4026.0742620670003</v>
      </c>
      <c r="AV17" s="98">
        <v>32.877573992999999</v>
      </c>
      <c r="AW17" s="98">
        <v>5497.9811672240003</v>
      </c>
      <c r="AX17" s="98">
        <v>155.43213462100002</v>
      </c>
      <c r="AY17" s="98">
        <v>62778.861108196004</v>
      </c>
      <c r="AZ17" s="98">
        <v>15638.990457243999</v>
      </c>
      <c r="BA17" s="61"/>
      <c r="BB17" s="103">
        <f t="shared" si="2"/>
        <v>6568663.8124901326</v>
      </c>
      <c r="BC17" s="98">
        <v>2593995.6958623482</v>
      </c>
      <c r="BD17" s="98">
        <v>130424.683940987</v>
      </c>
      <c r="BE17" s="98">
        <v>2954918.9971954059</v>
      </c>
      <c r="BF17" s="98">
        <v>797181.62759059097</v>
      </c>
      <c r="BG17" s="98">
        <v>8491.6095080299965</v>
      </c>
      <c r="BH17" s="98">
        <v>74.407783946999999</v>
      </c>
      <c r="BI17" s="98">
        <v>67782.368016958004</v>
      </c>
      <c r="BJ17" s="98">
        <v>15794.422591865001</v>
      </c>
      <c r="BL17" s="103">
        <f t="shared" si="3"/>
        <v>3418951.4350657524</v>
      </c>
      <c r="BM17" s="98">
        <v>2690734.0819865414</v>
      </c>
      <c r="BN17" s="98">
        <v>132395.79631504201</v>
      </c>
      <c r="BO17" s="98">
        <v>512656</v>
      </c>
      <c r="BP17" s="98">
        <v>67886</v>
      </c>
      <c r="BQ17" s="98">
        <v>8843.1489802220003</v>
      </c>
      <c r="BR17" s="98">
        <v>74.407783946999999</v>
      </c>
      <c r="BS17" s="86">
        <v>5960</v>
      </c>
      <c r="BT17" s="98">
        <v>402</v>
      </c>
    </row>
    <row r="18" spans="1:72" x14ac:dyDescent="0.45">
      <c r="A18" s="105">
        <f t="shared" si="4"/>
        <v>44135</v>
      </c>
      <c r="B18" s="103">
        <f>SUM(C18:V18)</f>
        <v>6691475.8330265004</v>
      </c>
      <c r="C18" s="98">
        <v>41726.190243709003</v>
      </c>
      <c r="D18" s="98">
        <v>6307.5983300090002</v>
      </c>
      <c r="E18" s="98">
        <v>2453597.2835053527</v>
      </c>
      <c r="F18" s="98">
        <v>355679.18305724801</v>
      </c>
      <c r="G18" s="98">
        <v>1287157.1139951108</v>
      </c>
      <c r="H18" s="98">
        <v>405208.61222216306</v>
      </c>
      <c r="I18" s="98">
        <v>3.8217451360000001</v>
      </c>
      <c r="J18" s="68">
        <v>0</v>
      </c>
      <c r="K18" s="98">
        <v>1894757.909012612</v>
      </c>
      <c r="L18" s="98">
        <v>153994.19124138198</v>
      </c>
      <c r="M18" s="98">
        <v>10318.855564698002</v>
      </c>
      <c r="N18" s="68">
        <v>0</v>
      </c>
      <c r="O18" s="98">
        <v>15070.576147987002</v>
      </c>
      <c r="P18" s="98">
        <v>3852.7663649890001</v>
      </c>
      <c r="Q18" s="98">
        <v>34336.461936209009</v>
      </c>
      <c r="R18" s="98">
        <v>11910.066391460001</v>
      </c>
      <c r="S18" s="100">
        <v>11460.299145312001</v>
      </c>
      <c r="T18" s="67">
        <v>0</v>
      </c>
      <c r="U18" s="98">
        <v>6082.8508023809991</v>
      </c>
      <c r="V18" s="98">
        <v>12.053320743</v>
      </c>
      <c r="W18" s="61"/>
      <c r="X18" s="103">
        <f t="shared" ref="X18:X38" si="5">SUM(Y18:AZ18)</f>
        <v>6691475.8330265014</v>
      </c>
      <c r="Y18" s="98">
        <v>903742.80506003194</v>
      </c>
      <c r="Z18" s="98">
        <v>14091.368347339001</v>
      </c>
      <c r="AA18" s="98">
        <v>352501.09795354004</v>
      </c>
      <c r="AB18" s="98">
        <v>14964.167227277007</v>
      </c>
      <c r="AC18" s="98">
        <v>556233.04412055598</v>
      </c>
      <c r="AD18" s="98">
        <v>31967.609546643005</v>
      </c>
      <c r="AE18" s="98">
        <v>476633.64845408907</v>
      </c>
      <c r="AF18" s="98">
        <v>32526.319492777009</v>
      </c>
      <c r="AG18" s="98">
        <v>409525.88529877987</v>
      </c>
      <c r="AH18" s="98">
        <v>38535.350914757008</v>
      </c>
      <c r="AI18" s="98">
        <v>520412.94250037603</v>
      </c>
      <c r="AJ18" s="98">
        <v>53048.829667119011</v>
      </c>
      <c r="AK18" s="98">
        <v>2458192.895114548</v>
      </c>
      <c r="AL18" s="98">
        <v>736055.93965489022</v>
      </c>
      <c r="AM18" s="98">
        <v>259.680075004</v>
      </c>
      <c r="AN18" s="98">
        <v>2.7008891080000006</v>
      </c>
      <c r="AO18" s="98">
        <v>304.63950305100002</v>
      </c>
      <c r="AP18" s="98">
        <v>3.5928796759999999</v>
      </c>
      <c r="AQ18" s="98">
        <v>1558.3680669600001</v>
      </c>
      <c r="AR18" s="98">
        <v>10.180213425999998</v>
      </c>
      <c r="AS18" s="98">
        <v>2860.2843275949999</v>
      </c>
      <c r="AT18" s="98">
        <v>26.533406889000002</v>
      </c>
      <c r="AU18" s="98">
        <v>4024.2281479510007</v>
      </c>
      <c r="AV18" s="98">
        <v>41.948100718000006</v>
      </c>
      <c r="AW18" s="98">
        <v>5664.1832593210002</v>
      </c>
      <c r="AX18" s="98">
        <v>144.21577824300002</v>
      </c>
      <c r="AY18" s="98">
        <v>62597.660216705015</v>
      </c>
      <c r="AZ18" s="98">
        <v>15545.714809132001</v>
      </c>
      <c r="BA18" s="61"/>
      <c r="BB18" s="103">
        <f t="shared" ref="BB18:BB38" si="6">SUM(BC18:BJ18)</f>
        <v>6538591.3043940729</v>
      </c>
      <c r="BC18" s="98">
        <v>2600879.4854982356</v>
      </c>
      <c r="BD18" s="98">
        <v>130152.30689616397</v>
      </c>
      <c r="BE18" s="98">
        <v>2935427.1102488949</v>
      </c>
      <c r="BF18" s="98">
        <v>779998.23943714518</v>
      </c>
      <c r="BG18" s="98">
        <v>8638.6312502110068</v>
      </c>
      <c r="BH18" s="98">
        <v>84.955489817</v>
      </c>
      <c r="BI18" s="98">
        <v>67720.644986230007</v>
      </c>
      <c r="BJ18" s="98">
        <v>15689.930587375</v>
      </c>
      <c r="BL18" s="103">
        <f t="shared" ref="BL18:BL38" si="7">SUM(BM18:BT18)</f>
        <v>3427397.4520261679</v>
      </c>
      <c r="BM18" s="98">
        <v>2698636.4808869972</v>
      </c>
      <c r="BN18" s="98">
        <v>132084.815528793</v>
      </c>
      <c r="BO18" s="98">
        <v>513652</v>
      </c>
      <c r="BP18" s="98">
        <v>67476</v>
      </c>
      <c r="BQ18" s="98">
        <v>9007.2001205610013</v>
      </c>
      <c r="BR18" s="98">
        <v>84.955489817</v>
      </c>
      <c r="BS18" s="86">
        <v>6056</v>
      </c>
      <c r="BT18" s="98">
        <v>400</v>
      </c>
    </row>
    <row r="19" spans="1:72" x14ac:dyDescent="0.45">
      <c r="A19" s="105">
        <f t="shared" si="4"/>
        <v>44165</v>
      </c>
      <c r="B19" s="103">
        <f>SUM(C19:V19)</f>
        <v>6701557.097875922</v>
      </c>
      <c r="C19" s="98">
        <v>42025.884320877994</v>
      </c>
      <c r="D19" s="98">
        <v>7180.0692200410012</v>
      </c>
      <c r="E19" s="98">
        <v>2430516.1457090373</v>
      </c>
      <c r="F19" s="98">
        <v>317417.57064387103</v>
      </c>
      <c r="G19" s="98">
        <v>1296475.797975705</v>
      </c>
      <c r="H19" s="98">
        <v>424075.41959101905</v>
      </c>
      <c r="I19" s="98">
        <v>3.9687275440000005</v>
      </c>
      <c r="J19" s="68">
        <v>0</v>
      </c>
      <c r="K19" s="98">
        <v>1939154.6566070695</v>
      </c>
      <c r="L19" s="98">
        <v>156928.53013890507</v>
      </c>
      <c r="M19" s="98">
        <v>3163.229999998</v>
      </c>
      <c r="N19" s="68">
        <v>0</v>
      </c>
      <c r="O19" s="98">
        <v>16113.503876384999</v>
      </c>
      <c r="P19" s="98">
        <v>3165.5186083369999</v>
      </c>
      <c r="Q19" s="98">
        <v>38030.154566295023</v>
      </c>
      <c r="R19" s="98">
        <v>12967.409449947001</v>
      </c>
      <c r="S19" s="100">
        <v>7976.3171173979999</v>
      </c>
      <c r="T19" s="67">
        <v>0</v>
      </c>
      <c r="U19" s="98">
        <v>6351.0948357600028</v>
      </c>
      <c r="V19" s="98">
        <v>11.826487731</v>
      </c>
      <c r="W19" s="61"/>
      <c r="X19" s="103">
        <f t="shared" si="5"/>
        <v>6701557.0978759201</v>
      </c>
      <c r="Y19" s="98">
        <v>914095.55775485677</v>
      </c>
      <c r="Z19" s="98">
        <v>14234.403222206001</v>
      </c>
      <c r="AA19" s="98">
        <v>355592.993747801</v>
      </c>
      <c r="AB19" s="98">
        <v>15054.063819994</v>
      </c>
      <c r="AC19" s="98">
        <v>560494.78131659399</v>
      </c>
      <c r="AD19" s="98">
        <v>32948.420169327015</v>
      </c>
      <c r="AE19" s="98">
        <v>480764.41271599894</v>
      </c>
      <c r="AF19" s="98">
        <v>32676.425712996999</v>
      </c>
      <c r="AG19" s="98">
        <v>412759.53520164697</v>
      </c>
      <c r="AH19" s="98">
        <v>38095.241954963014</v>
      </c>
      <c r="AI19" s="98">
        <v>526184.22228275612</v>
      </c>
      <c r="AJ19" s="98">
        <v>53614.898210108993</v>
      </c>
      <c r="AK19" s="98">
        <v>2458284.95032058</v>
      </c>
      <c r="AL19" s="98">
        <v>718978.1365042401</v>
      </c>
      <c r="AM19" s="98">
        <v>254.60750795199993</v>
      </c>
      <c r="AN19" s="98">
        <v>2.7593415619999999</v>
      </c>
      <c r="AO19" s="98">
        <v>302.41532009399998</v>
      </c>
      <c r="AP19" s="98">
        <v>3.6387018700000002</v>
      </c>
      <c r="AQ19" s="98">
        <v>1674.6806437260002</v>
      </c>
      <c r="AR19" s="98">
        <v>10.334505792000002</v>
      </c>
      <c r="AS19" s="98">
        <v>2990.0850242060005</v>
      </c>
      <c r="AT19" s="98">
        <v>25.638355392000001</v>
      </c>
      <c r="AU19" s="98">
        <v>4176.2571747179991</v>
      </c>
      <c r="AV19" s="98">
        <v>37.084944012000001</v>
      </c>
      <c r="AW19" s="98">
        <v>5963.1736670290011</v>
      </c>
      <c r="AX19" s="98">
        <v>147.23310992500001</v>
      </c>
      <c r="AY19" s="98">
        <v>56273.081058111013</v>
      </c>
      <c r="AZ19" s="98">
        <v>15918.065587462001</v>
      </c>
      <c r="BA19" s="61"/>
      <c r="BB19" s="103">
        <f t="shared" si="6"/>
        <v>6547907.5485837897</v>
      </c>
      <c r="BC19" s="98">
        <v>2623632.3840150861</v>
      </c>
      <c r="BD19" s="98">
        <v>131099.55976009701</v>
      </c>
      <c r="BE19" s="98">
        <v>2941882.3334922325</v>
      </c>
      <c r="BF19" s="98">
        <v>764498.10497968504</v>
      </c>
      <c r="BG19" s="98">
        <v>9004.9178430510037</v>
      </c>
      <c r="BH19" s="98">
        <v>79.455848628000012</v>
      </c>
      <c r="BI19" s="98">
        <v>61645.493947624011</v>
      </c>
      <c r="BJ19" s="98">
        <v>16065.298697387001</v>
      </c>
      <c r="BL19" s="103">
        <f t="shared" si="7"/>
        <v>3461057.3371357094</v>
      </c>
      <c r="BM19" s="98">
        <v>2723707.2807368981</v>
      </c>
      <c r="BN19" s="98">
        <v>133008.554879487</v>
      </c>
      <c r="BO19" s="98">
        <v>520298</v>
      </c>
      <c r="BP19" s="98">
        <v>67994</v>
      </c>
      <c r="BQ19" s="98">
        <v>9398.0456706960013</v>
      </c>
      <c r="BR19" s="98">
        <v>79.455848627999998</v>
      </c>
      <c r="BS19" s="86">
        <v>6164</v>
      </c>
      <c r="BT19" s="98">
        <v>408</v>
      </c>
    </row>
    <row r="20" spans="1:72" x14ac:dyDescent="0.45">
      <c r="A20" s="105">
        <f t="shared" si="4"/>
        <v>44196</v>
      </c>
      <c r="B20" s="103">
        <f>SUM(C20:V20)</f>
        <v>6737198.2960503139</v>
      </c>
      <c r="C20" s="98">
        <v>53243.237388567002</v>
      </c>
      <c r="D20" s="98">
        <v>9434.8865107320016</v>
      </c>
      <c r="E20" s="98">
        <v>2425328.8421024317</v>
      </c>
      <c r="F20" s="98">
        <v>307967.19315171312</v>
      </c>
      <c r="G20" s="98">
        <v>1261729.2766307474</v>
      </c>
      <c r="H20" s="98">
        <v>415622.96507689013</v>
      </c>
      <c r="I20" s="98">
        <v>2.9784508660000002</v>
      </c>
      <c r="J20" s="68">
        <v>0</v>
      </c>
      <c r="K20" s="98">
        <v>2014794.7080452847</v>
      </c>
      <c r="L20" s="98">
        <v>155967.15071565995</v>
      </c>
      <c r="M20" s="98">
        <v>14128.780527396</v>
      </c>
      <c r="N20" s="68">
        <v>0</v>
      </c>
      <c r="O20" s="98">
        <v>15934.789406822003</v>
      </c>
      <c r="P20" s="98">
        <v>3149.8342638639997</v>
      </c>
      <c r="Q20" s="98">
        <v>34038.520501118997</v>
      </c>
      <c r="R20" s="98">
        <v>12771.733025928004</v>
      </c>
      <c r="S20" s="100">
        <v>6361.7264328540004</v>
      </c>
      <c r="T20" s="67">
        <v>0</v>
      </c>
      <c r="U20" s="98">
        <v>6709.794284566</v>
      </c>
      <c r="V20" s="98">
        <v>11.879534871000001</v>
      </c>
      <c r="W20" s="61"/>
      <c r="X20" s="103">
        <f t="shared" si="5"/>
        <v>6737198.296050312</v>
      </c>
      <c r="Y20" s="98">
        <v>939725.56625803676</v>
      </c>
      <c r="Z20" s="98">
        <v>14272.898150441002</v>
      </c>
      <c r="AA20" s="98">
        <v>364210.58620354708</v>
      </c>
      <c r="AB20" s="98">
        <v>14864.818695413998</v>
      </c>
      <c r="AC20" s="98">
        <v>572706.91789177305</v>
      </c>
      <c r="AD20" s="98">
        <v>32413.397631762</v>
      </c>
      <c r="AE20" s="98">
        <v>496943.52488244005</v>
      </c>
      <c r="AF20" s="98">
        <v>32345.820531368998</v>
      </c>
      <c r="AG20" s="98">
        <v>419839.71119040105</v>
      </c>
      <c r="AH20" s="98">
        <v>37552.977830700002</v>
      </c>
      <c r="AI20" s="98">
        <v>536853.97846785607</v>
      </c>
      <c r="AJ20" s="98">
        <v>52788.779585131007</v>
      </c>
      <c r="AK20" s="98">
        <v>2424818.7577238432</v>
      </c>
      <c r="AL20" s="98">
        <v>704753.5030301779</v>
      </c>
      <c r="AM20" s="98">
        <v>254.76912703400006</v>
      </c>
      <c r="AN20" s="98">
        <v>2.9102844630000004</v>
      </c>
      <c r="AO20" s="98">
        <v>297.06877166799995</v>
      </c>
      <c r="AP20" s="98">
        <v>3.2517113110000002</v>
      </c>
      <c r="AQ20" s="98">
        <v>1676.9711454439998</v>
      </c>
      <c r="AR20" s="98">
        <v>10.775561936000001</v>
      </c>
      <c r="AS20" s="98">
        <v>3072.7405265339999</v>
      </c>
      <c r="AT20" s="98">
        <v>21.065944373000001</v>
      </c>
      <c r="AU20" s="98">
        <v>4428.8073327190004</v>
      </c>
      <c r="AV20" s="98">
        <v>46.680734514000001</v>
      </c>
      <c r="AW20" s="98">
        <v>6191.1060853670006</v>
      </c>
      <c r="AX20" s="98">
        <v>124.78031628700002</v>
      </c>
      <c r="AY20" s="98">
        <v>61252.148163990998</v>
      </c>
      <c r="AZ20" s="98">
        <v>15723.982271778999</v>
      </c>
      <c r="BA20" s="61"/>
      <c r="BB20" s="103">
        <f t="shared" si="6"/>
        <v>6575642.3276646947</v>
      </c>
      <c r="BC20" s="98">
        <v>2691098.8943418707</v>
      </c>
      <c r="BD20" s="98">
        <v>129532.61508828404</v>
      </c>
      <c r="BE20" s="98">
        <v>2917923.3070366406</v>
      </c>
      <c r="BF20" s="98">
        <v>744977.42546543921</v>
      </c>
      <c r="BG20" s="98">
        <v>9294.9693692260007</v>
      </c>
      <c r="BH20" s="98">
        <v>84.684236597000009</v>
      </c>
      <c r="BI20" s="98">
        <v>66881.66953857099</v>
      </c>
      <c r="BJ20" s="98">
        <v>15848.762588066002</v>
      </c>
      <c r="BL20" s="103">
        <f t="shared" si="7"/>
        <v>3536769.2604058799</v>
      </c>
      <c r="BM20" s="98">
        <v>2793426.3064261982</v>
      </c>
      <c r="BN20" s="98">
        <v>131449.912839686</v>
      </c>
      <c r="BO20" s="98">
        <v>528176</v>
      </c>
      <c r="BP20" s="98">
        <v>66944</v>
      </c>
      <c r="BQ20" s="98">
        <v>9730.3569033990007</v>
      </c>
      <c r="BR20" s="98">
        <v>84.684236597000009</v>
      </c>
      <c r="BS20" s="86">
        <v>6566</v>
      </c>
      <c r="BT20" s="98">
        <v>392</v>
      </c>
    </row>
    <row r="21" spans="1:72" x14ac:dyDescent="0.45">
      <c r="A21" s="105">
        <f t="shared" si="4"/>
        <v>44227</v>
      </c>
      <c r="B21" s="103">
        <f>SUM(C21:V21)</f>
        <v>6640627.5975633506</v>
      </c>
      <c r="C21" s="98">
        <v>46152.458017095996</v>
      </c>
      <c r="D21" s="98">
        <v>5726.1174557020004</v>
      </c>
      <c r="E21" s="98">
        <v>2422255.3615327957</v>
      </c>
      <c r="F21" s="98">
        <v>307817.20296325092</v>
      </c>
      <c r="G21" s="98">
        <v>1227145.2067513207</v>
      </c>
      <c r="H21" s="98">
        <v>421887.80073621986</v>
      </c>
      <c r="I21" s="98">
        <v>3.4345875170000002</v>
      </c>
      <c r="J21" s="68">
        <v>0</v>
      </c>
      <c r="K21" s="98">
        <v>1968205.6767216378</v>
      </c>
      <c r="L21" s="98">
        <v>150693.91857055598</v>
      </c>
      <c r="M21" s="98">
        <v>11592.979999997999</v>
      </c>
      <c r="N21" s="68">
        <v>0</v>
      </c>
      <c r="O21" s="98">
        <v>16581.558421721005</v>
      </c>
      <c r="P21" s="98">
        <v>3174.7873003599998</v>
      </c>
      <c r="Q21" s="98">
        <v>37141.950650139013</v>
      </c>
      <c r="R21" s="98">
        <v>10165.816046132999</v>
      </c>
      <c r="S21" s="100">
        <v>5407.9308246820001</v>
      </c>
      <c r="T21" s="67">
        <v>0</v>
      </c>
      <c r="U21" s="98">
        <v>6663.5890105759991</v>
      </c>
      <c r="V21" s="98">
        <v>11.807973647000001</v>
      </c>
      <c r="W21" s="61"/>
      <c r="X21" s="103">
        <f t="shared" si="5"/>
        <v>6640627.5975633524</v>
      </c>
      <c r="Y21" s="98">
        <v>904778.75351258577</v>
      </c>
      <c r="Z21" s="98">
        <v>14375.913852654001</v>
      </c>
      <c r="AA21" s="98">
        <v>359548.80676766305</v>
      </c>
      <c r="AB21" s="98">
        <v>14950.802591877999</v>
      </c>
      <c r="AC21" s="98">
        <v>567567.35551431391</v>
      </c>
      <c r="AD21" s="98">
        <v>32490.60830404899</v>
      </c>
      <c r="AE21" s="98">
        <v>489541.95416456508</v>
      </c>
      <c r="AF21" s="98">
        <v>32189.386754841009</v>
      </c>
      <c r="AG21" s="98">
        <v>418241.6338234531</v>
      </c>
      <c r="AH21" s="98">
        <v>36760.64431342599</v>
      </c>
      <c r="AI21" s="98">
        <v>532537.76599653403</v>
      </c>
      <c r="AJ21" s="98">
        <v>50888.444666023992</v>
      </c>
      <c r="AK21" s="98">
        <v>2391545.8678312534</v>
      </c>
      <c r="AL21" s="98">
        <v>704469.23924285709</v>
      </c>
      <c r="AM21" s="98">
        <v>255.67334978400004</v>
      </c>
      <c r="AN21" s="98">
        <v>2.9435768869999999</v>
      </c>
      <c r="AO21" s="98">
        <v>300.44477693499999</v>
      </c>
      <c r="AP21" s="98">
        <v>3.1998195740000002</v>
      </c>
      <c r="AQ21" s="98">
        <v>1698.8138931780002</v>
      </c>
      <c r="AR21" s="98">
        <v>9.046915477999999</v>
      </c>
      <c r="AS21" s="98">
        <v>3252.1206732179999</v>
      </c>
      <c r="AT21" s="98">
        <v>21.357318555999996</v>
      </c>
      <c r="AU21" s="98">
        <v>4417.3852217770009</v>
      </c>
      <c r="AV21" s="98">
        <v>53.994124213000006</v>
      </c>
      <c r="AW21" s="98">
        <v>6395.137633495</v>
      </c>
      <c r="AX21" s="98">
        <v>151.406214675</v>
      </c>
      <c r="AY21" s="98">
        <v>61068.433358728988</v>
      </c>
      <c r="AZ21" s="98">
        <v>13110.463350757</v>
      </c>
      <c r="BA21" s="61"/>
      <c r="BB21" s="103">
        <f t="shared" si="6"/>
        <v>6481975.1131826406</v>
      </c>
      <c r="BC21" s="98">
        <v>2637236.5619937414</v>
      </c>
      <c r="BD21" s="98">
        <v>128842.20231655499</v>
      </c>
      <c r="BE21" s="98">
        <v>2879785.1142189521</v>
      </c>
      <c r="BF21" s="98">
        <v>746425.57044881303</v>
      </c>
      <c r="BG21" s="98">
        <v>9502.4954481749992</v>
      </c>
      <c r="BH21" s="98">
        <v>90.541754707999999</v>
      </c>
      <c r="BI21" s="98">
        <v>66830.757436264001</v>
      </c>
      <c r="BJ21" s="98">
        <v>13261.869565432002</v>
      </c>
      <c r="BL21" s="103">
        <f t="shared" si="7"/>
        <v>3478366.8392690294</v>
      </c>
      <c r="BM21" s="98">
        <v>2739678.5037825811</v>
      </c>
      <c r="BN21" s="98">
        <v>130767.35581684801</v>
      </c>
      <c r="BO21" s="98">
        <v>525288</v>
      </c>
      <c r="BP21" s="98">
        <v>65662</v>
      </c>
      <c r="BQ21" s="98">
        <v>9924.4379148919998</v>
      </c>
      <c r="BR21" s="98">
        <v>90.541754707999999</v>
      </c>
      <c r="BS21" s="86">
        <v>6560</v>
      </c>
      <c r="BT21" s="98">
        <v>396</v>
      </c>
    </row>
    <row r="22" spans="1:72" x14ac:dyDescent="0.45">
      <c r="A22" s="105">
        <f t="shared" si="4"/>
        <v>44255</v>
      </c>
      <c r="B22" s="103">
        <f t="shared" ref="B22:B37" si="8">SUM(C22:V22)</f>
        <v>6726002.6775810439</v>
      </c>
      <c r="C22" s="98">
        <v>45602.948490117007</v>
      </c>
      <c r="D22" s="98">
        <v>5227.4109687660002</v>
      </c>
      <c r="E22" s="98">
        <v>2424570.4172469233</v>
      </c>
      <c r="F22" s="98">
        <v>304829.78581205499</v>
      </c>
      <c r="G22" s="98">
        <v>1284761.0081931143</v>
      </c>
      <c r="H22" s="98">
        <v>454492.69362696528</v>
      </c>
      <c r="I22" s="98">
        <v>3.5398096700000004</v>
      </c>
      <c r="J22" s="68">
        <v>0</v>
      </c>
      <c r="K22" s="98">
        <v>1954975.280535002</v>
      </c>
      <c r="L22" s="98">
        <v>153181.12737413408</v>
      </c>
      <c r="M22" s="98">
        <v>20679.479999997995</v>
      </c>
      <c r="N22" s="68">
        <v>0</v>
      </c>
      <c r="O22" s="98">
        <v>16249.441872616995</v>
      </c>
      <c r="P22" s="98">
        <v>3270.2527523610001</v>
      </c>
      <c r="Q22" s="98">
        <v>38695.079664040029</v>
      </c>
      <c r="R22" s="98">
        <v>8967.7391049280031</v>
      </c>
      <c r="S22" s="100">
        <v>4026.0229598760002</v>
      </c>
      <c r="T22" s="67">
        <v>0</v>
      </c>
      <c r="U22" s="98">
        <v>6458.4393620320006</v>
      </c>
      <c r="V22" s="98">
        <v>12.009808444000003</v>
      </c>
      <c r="W22" s="61"/>
      <c r="X22" s="103">
        <f t="shared" si="5"/>
        <v>6726002.6775810402</v>
      </c>
      <c r="Y22" s="98">
        <v>892531.1489262454</v>
      </c>
      <c r="Z22" s="98">
        <v>14402.007820539999</v>
      </c>
      <c r="AA22" s="98">
        <v>357858.63520884921</v>
      </c>
      <c r="AB22" s="98">
        <v>14907.224725578993</v>
      </c>
      <c r="AC22" s="98">
        <v>564638.01523663721</v>
      </c>
      <c r="AD22" s="98">
        <v>32397.199199125003</v>
      </c>
      <c r="AE22" s="98">
        <v>485115.61976455105</v>
      </c>
      <c r="AF22" s="98">
        <v>32237.324519961003</v>
      </c>
      <c r="AG22" s="98">
        <v>414155.8485218428</v>
      </c>
      <c r="AH22" s="98">
        <v>36872.839409826003</v>
      </c>
      <c r="AI22" s="98">
        <v>530881.15088364808</v>
      </c>
      <c r="AJ22" s="98">
        <v>50923.450178053026</v>
      </c>
      <c r="AK22" s="98">
        <v>2464732.7757330528</v>
      </c>
      <c r="AL22" s="98">
        <v>735990.97192883596</v>
      </c>
      <c r="AM22" s="98">
        <v>261.33418139899993</v>
      </c>
      <c r="AN22" s="98">
        <v>2.5282488400000003</v>
      </c>
      <c r="AO22" s="98">
        <v>306.851921172</v>
      </c>
      <c r="AP22" s="98">
        <v>3.2890555310000003</v>
      </c>
      <c r="AQ22" s="98">
        <v>1719.9125606930002</v>
      </c>
      <c r="AR22" s="98">
        <v>10.563819416000001</v>
      </c>
      <c r="AS22" s="98">
        <v>3296.2590793570007</v>
      </c>
      <c r="AT22" s="98">
        <v>29.433737900000004</v>
      </c>
      <c r="AU22" s="98">
        <v>4420.4653917469986</v>
      </c>
      <c r="AV22" s="98">
        <v>42.519124781999999</v>
      </c>
      <c r="AW22" s="98">
        <v>6268.9920150929993</v>
      </c>
      <c r="AX22" s="98">
        <v>137.03431695999998</v>
      </c>
      <c r="AY22" s="98">
        <v>69834.64870910201</v>
      </c>
      <c r="AZ22" s="98">
        <v>12024.633362304003</v>
      </c>
      <c r="BA22" s="61"/>
      <c r="BB22" s="103">
        <f t="shared" si="6"/>
        <v>6725870.519082089</v>
      </c>
      <c r="BC22" s="98">
        <v>2714241.2593377233</v>
      </c>
      <c r="BD22" s="98">
        <v>130816.59567482202</v>
      </c>
      <c r="BE22" s="98">
        <v>2995539.7764383582</v>
      </c>
      <c r="BF22" s="98">
        <v>786914.42210688931</v>
      </c>
      <c r="BG22" s="98">
        <v>10004.823134367998</v>
      </c>
      <c r="BH22" s="98">
        <v>88.33398646900001</v>
      </c>
      <c r="BI22" s="98">
        <v>76103.640724195007</v>
      </c>
      <c r="BJ22" s="98">
        <v>12161.667679264003</v>
      </c>
      <c r="BL22" s="103">
        <f t="shared" si="7"/>
        <v>3453191.0204539942</v>
      </c>
      <c r="BM22" s="98">
        <v>2714299.2676581261</v>
      </c>
      <c r="BN22" s="98">
        <v>130816.59567503101</v>
      </c>
      <c r="BO22" s="98">
        <v>525344</v>
      </c>
      <c r="BP22" s="98">
        <v>65750</v>
      </c>
      <c r="BQ22" s="98">
        <v>10004.823134368</v>
      </c>
      <c r="BR22" s="98">
        <v>88.33398646900001</v>
      </c>
      <c r="BS22" s="86">
        <v>6484</v>
      </c>
      <c r="BT22" s="98">
        <v>404</v>
      </c>
    </row>
    <row r="23" spans="1:72" x14ac:dyDescent="0.45">
      <c r="A23" s="105">
        <f t="shared" si="4"/>
        <v>44286</v>
      </c>
      <c r="B23" s="103">
        <f t="shared" si="8"/>
        <v>6889319.064584909</v>
      </c>
      <c r="C23" s="98">
        <v>50001.187647597013</v>
      </c>
      <c r="D23" s="98">
        <v>7191.8072116970015</v>
      </c>
      <c r="E23" s="98">
        <v>2447575.0903513455</v>
      </c>
      <c r="F23" s="98">
        <v>312896.70240715111</v>
      </c>
      <c r="G23" s="98">
        <v>1339804.4469429937</v>
      </c>
      <c r="H23" s="98">
        <v>499486.28996392409</v>
      </c>
      <c r="I23" s="98">
        <v>3.5455913400000005</v>
      </c>
      <c r="J23" s="68">
        <v>0</v>
      </c>
      <c r="K23" s="98">
        <v>1972649.3348078751</v>
      </c>
      <c r="L23" s="98">
        <v>157460.68829099508</v>
      </c>
      <c r="M23" s="98">
        <v>17508.829999998001</v>
      </c>
      <c r="N23" s="68">
        <v>0</v>
      </c>
      <c r="O23" s="98">
        <v>16472.656937875989</v>
      </c>
      <c r="P23" s="98">
        <v>3350.2030588570005</v>
      </c>
      <c r="Q23" s="98">
        <v>41530.580488161999</v>
      </c>
      <c r="R23" s="98">
        <v>13219.168831254005</v>
      </c>
      <c r="S23" s="100">
        <v>3932.2513421650001</v>
      </c>
      <c r="T23" s="67">
        <v>0</v>
      </c>
      <c r="U23" s="98">
        <v>6224.1967119690034</v>
      </c>
      <c r="V23" s="98">
        <v>12.083999710000002</v>
      </c>
      <c r="W23" s="61"/>
      <c r="X23" s="103">
        <f t="shared" si="5"/>
        <v>6889319.0645849044</v>
      </c>
      <c r="Y23" s="98">
        <v>896211.04973233643</v>
      </c>
      <c r="Z23" s="98">
        <v>14388.666333273999</v>
      </c>
      <c r="AA23" s="98">
        <v>359101.98231396201</v>
      </c>
      <c r="AB23" s="98">
        <v>14745.153857251995</v>
      </c>
      <c r="AC23" s="98">
        <v>565006.00982714491</v>
      </c>
      <c r="AD23" s="98">
        <v>31504.539393902007</v>
      </c>
      <c r="AE23" s="98">
        <v>484307.86573976494</v>
      </c>
      <c r="AF23" s="98">
        <v>31627.318196167009</v>
      </c>
      <c r="AG23" s="98">
        <v>412814.65950412129</v>
      </c>
      <c r="AH23" s="98">
        <v>36475.287934406988</v>
      </c>
      <c r="AI23" s="98">
        <v>532265.91671056498</v>
      </c>
      <c r="AJ23" s="98">
        <v>49370.499711911005</v>
      </c>
      <c r="AK23" s="98">
        <v>2560326.1215132526</v>
      </c>
      <c r="AL23" s="98">
        <v>798924.02244685427</v>
      </c>
      <c r="AM23" s="98">
        <v>263.63640817800024</v>
      </c>
      <c r="AN23" s="98">
        <v>2.5199189570000002</v>
      </c>
      <c r="AO23" s="98">
        <v>307.06161059999988</v>
      </c>
      <c r="AP23" s="98">
        <v>3.3618264620000002</v>
      </c>
      <c r="AQ23" s="98">
        <v>1693.7529734329996</v>
      </c>
      <c r="AR23" s="98">
        <v>10.072672123000002</v>
      </c>
      <c r="AS23" s="98">
        <v>3153.5174490679992</v>
      </c>
      <c r="AT23" s="98">
        <v>21.450452633999998</v>
      </c>
      <c r="AU23" s="98">
        <v>4361.0742840769981</v>
      </c>
      <c r="AV23" s="98">
        <v>49.414894392000001</v>
      </c>
      <c r="AW23" s="98">
        <v>6084.3002041380005</v>
      </c>
      <c r="AX23" s="98">
        <v>141.052054398</v>
      </c>
      <c r="AY23" s="98">
        <v>69805.172550676041</v>
      </c>
      <c r="AZ23" s="98">
        <v>16353.584070855</v>
      </c>
      <c r="BA23" s="61"/>
      <c r="BB23" s="103">
        <f t="shared" si="6"/>
        <v>6889182.8100301838</v>
      </c>
      <c r="BC23" s="98">
        <v>2717378.878289206</v>
      </c>
      <c r="BD23" s="98">
        <v>128740.96571075595</v>
      </c>
      <c r="BE23" s="98">
        <v>3092518.4725014679</v>
      </c>
      <c r="BF23" s="98">
        <v>848294.52215876477</v>
      </c>
      <c r="BG23" s="98">
        <v>9779.042725356001</v>
      </c>
      <c r="BH23" s="98">
        <v>86.819764568000011</v>
      </c>
      <c r="BI23" s="98">
        <v>75889.472754814022</v>
      </c>
      <c r="BJ23" s="98">
        <v>16494.636125252997</v>
      </c>
      <c r="BL23" s="103">
        <f t="shared" si="7"/>
        <v>3454894.3953222549</v>
      </c>
      <c r="BM23" s="98">
        <v>2717441.5671173292</v>
      </c>
      <c r="BN23" s="98">
        <v>128740.96571500201</v>
      </c>
      <c r="BO23" s="98">
        <v>527396</v>
      </c>
      <c r="BP23" s="98">
        <v>64716</v>
      </c>
      <c r="BQ23" s="98">
        <v>9779.042725356001</v>
      </c>
      <c r="BR23" s="98">
        <v>86.819764568000011</v>
      </c>
      <c r="BS23" s="86">
        <v>6326</v>
      </c>
      <c r="BT23" s="98">
        <v>408</v>
      </c>
    </row>
    <row r="24" spans="1:72" x14ac:dyDescent="0.45">
      <c r="A24" s="105">
        <f t="shared" si="4"/>
        <v>44316</v>
      </c>
      <c r="B24" s="103">
        <f t="shared" si="8"/>
        <v>6876629.1892633401</v>
      </c>
      <c r="C24" s="98">
        <v>43848.399301924008</v>
      </c>
      <c r="D24" s="98">
        <v>8380.265676275003</v>
      </c>
      <c r="E24" s="98">
        <v>2469633.3060779003</v>
      </c>
      <c r="F24" s="98">
        <v>303632.81256945303</v>
      </c>
      <c r="G24" s="98">
        <v>1295386.5129600358</v>
      </c>
      <c r="H24" s="98">
        <v>481192.86075024609</v>
      </c>
      <c r="I24" s="98">
        <v>2.2309999999999999</v>
      </c>
      <c r="J24" s="68">
        <v>0</v>
      </c>
      <c r="K24" s="98">
        <v>2025995.0598924721</v>
      </c>
      <c r="L24" s="98">
        <v>149218.31885557005</v>
      </c>
      <c r="M24" s="98">
        <v>21379.229999997999</v>
      </c>
      <c r="N24" s="68">
        <v>0</v>
      </c>
      <c r="O24" s="98">
        <v>16364.246799673994</v>
      </c>
      <c r="P24" s="98">
        <v>3331.7552478100001</v>
      </c>
      <c r="Q24" s="98">
        <v>40488.624844816004</v>
      </c>
      <c r="R24" s="98">
        <v>8935.4962398560001</v>
      </c>
      <c r="S24" s="100">
        <v>3335.9737197579998</v>
      </c>
      <c r="T24" s="67">
        <v>0</v>
      </c>
      <c r="U24" s="98">
        <v>5491.9204944159992</v>
      </c>
      <c r="V24" s="98">
        <v>12.174833138</v>
      </c>
      <c r="W24" s="61"/>
      <c r="X24" s="103">
        <f t="shared" si="5"/>
        <v>6876629.1892633438</v>
      </c>
      <c r="Y24" s="98">
        <v>933518.25473515515</v>
      </c>
      <c r="Z24" s="98">
        <v>14286.618875733002</v>
      </c>
      <c r="AA24" s="98">
        <v>363465.1030001741</v>
      </c>
      <c r="AB24" s="98">
        <v>14556.542250885008</v>
      </c>
      <c r="AC24" s="98">
        <v>570577.25237284543</v>
      </c>
      <c r="AD24" s="98">
        <v>31054.097693941003</v>
      </c>
      <c r="AE24" s="98">
        <v>487099.40925388166</v>
      </c>
      <c r="AF24" s="98">
        <v>31253.068995101992</v>
      </c>
      <c r="AG24" s="98">
        <v>416040.86141235614</v>
      </c>
      <c r="AH24" s="98">
        <v>36355.679818251992</v>
      </c>
      <c r="AI24" s="98">
        <v>530983.12467141007</v>
      </c>
      <c r="AJ24" s="98">
        <v>49330.538498893999</v>
      </c>
      <c r="AK24" s="98">
        <v>2533181.5037865127</v>
      </c>
      <c r="AL24" s="98">
        <v>765587.71171873691</v>
      </c>
      <c r="AM24" s="98">
        <v>267.50020105400006</v>
      </c>
      <c r="AN24" s="98">
        <v>2.5964520529999993</v>
      </c>
      <c r="AO24" s="98">
        <v>315.17783383799991</v>
      </c>
      <c r="AP24" s="98">
        <v>3.3012613810000002</v>
      </c>
      <c r="AQ24" s="98">
        <v>1611.8670449170002</v>
      </c>
      <c r="AR24" s="98">
        <v>9.9393597220000025</v>
      </c>
      <c r="AS24" s="98">
        <v>2939.507944385</v>
      </c>
      <c r="AT24" s="98">
        <v>20.781263962999997</v>
      </c>
      <c r="AU24" s="98">
        <v>4304.2500809550002</v>
      </c>
      <c r="AV24" s="98">
        <v>54.538585814999998</v>
      </c>
      <c r="AW24" s="98">
        <v>5737.1145081000022</v>
      </c>
      <c r="AX24" s="98">
        <v>136.35346237800002</v>
      </c>
      <c r="AY24" s="98">
        <v>71884.578245413009</v>
      </c>
      <c r="AZ24" s="98">
        <v>12051.915935492001</v>
      </c>
      <c r="BA24" s="61"/>
      <c r="BB24" s="103">
        <f t="shared" si="6"/>
        <v>6876629.2392633436</v>
      </c>
      <c r="BC24" s="98">
        <v>2770700.9307744135</v>
      </c>
      <c r="BD24" s="98">
        <v>127506.00763391302</v>
      </c>
      <c r="BE24" s="98">
        <v>3064164.6284579206</v>
      </c>
      <c r="BF24" s="98">
        <v>814918.25021763088</v>
      </c>
      <c r="BG24" s="98">
        <v>9438.3031051490016</v>
      </c>
      <c r="BH24" s="98">
        <v>91.156922933999979</v>
      </c>
      <c r="BI24" s="98">
        <v>77621.692753513023</v>
      </c>
      <c r="BJ24" s="98">
        <v>12188.269397870001</v>
      </c>
      <c r="BL24" s="103">
        <f t="shared" si="7"/>
        <v>3504280.3484364091</v>
      </c>
      <c r="BM24" s="98">
        <v>2770700.8807744132</v>
      </c>
      <c r="BN24" s="98">
        <v>127506.007633913</v>
      </c>
      <c r="BO24" s="98">
        <v>525268</v>
      </c>
      <c r="BP24" s="98">
        <v>64798</v>
      </c>
      <c r="BQ24" s="98">
        <v>9438.3031051489997</v>
      </c>
      <c r="BR24" s="98">
        <v>91.156922934000008</v>
      </c>
      <c r="BS24" s="86">
        <v>6054</v>
      </c>
      <c r="BT24" s="98">
        <v>424</v>
      </c>
    </row>
    <row r="25" spans="1:72" x14ac:dyDescent="0.45">
      <c r="A25" s="105">
        <f t="shared" si="4"/>
        <v>44347</v>
      </c>
      <c r="B25" s="103">
        <f t="shared" si="8"/>
        <v>6929442.3191283718</v>
      </c>
      <c r="C25" s="98">
        <v>50080.405698249</v>
      </c>
      <c r="D25" s="98">
        <v>8060.3505329449999</v>
      </c>
      <c r="E25" s="98">
        <v>2472546.0279182084</v>
      </c>
      <c r="F25" s="98">
        <v>313120.51295077993</v>
      </c>
      <c r="G25" s="98">
        <v>1311130.8947301866</v>
      </c>
      <c r="H25" s="98">
        <v>460716.92526052811</v>
      </c>
      <c r="I25" s="98">
        <v>1.431</v>
      </c>
      <c r="J25" s="68">
        <v>0</v>
      </c>
      <c r="K25" s="98">
        <v>2052550.4805717219</v>
      </c>
      <c r="L25" s="98">
        <v>151673.65879279497</v>
      </c>
      <c r="M25" s="98">
        <v>14765.886524911999</v>
      </c>
      <c r="N25" s="68">
        <v>0</v>
      </c>
      <c r="O25" s="98">
        <v>16440.612687632001</v>
      </c>
      <c r="P25" s="98">
        <v>3293.6975814360003</v>
      </c>
      <c r="Q25" s="98">
        <v>53562.131047757983</v>
      </c>
      <c r="R25" s="98">
        <v>12565.989299828996</v>
      </c>
      <c r="S25" s="100">
        <v>2636.311773547</v>
      </c>
      <c r="T25" s="67">
        <v>0</v>
      </c>
      <c r="U25" s="98">
        <v>6284.9099905370003</v>
      </c>
      <c r="V25" s="98">
        <v>12.092767308000001</v>
      </c>
      <c r="W25" s="61"/>
      <c r="X25" s="103">
        <f t="shared" si="5"/>
        <v>6929442.3191283718</v>
      </c>
      <c r="Y25" s="98">
        <v>928501.95727288642</v>
      </c>
      <c r="Z25" s="98">
        <v>14338.373017961996</v>
      </c>
      <c r="AA25" s="98">
        <v>369974.8859656821</v>
      </c>
      <c r="AB25" s="98">
        <v>14530.686794264999</v>
      </c>
      <c r="AC25" s="98">
        <v>583206.91297552001</v>
      </c>
      <c r="AD25" s="98">
        <v>31112.808935345012</v>
      </c>
      <c r="AE25" s="98">
        <v>495463.29968310613</v>
      </c>
      <c r="AF25" s="98">
        <v>31032.924005452001</v>
      </c>
      <c r="AG25" s="98">
        <v>421860.97965512198</v>
      </c>
      <c r="AH25" s="98">
        <v>35734.747563364013</v>
      </c>
      <c r="AI25" s="98">
        <v>534165.38448913803</v>
      </c>
      <c r="AJ25" s="98">
        <v>49458.312595648997</v>
      </c>
      <c r="AK25" s="98">
        <v>2553135.8198769107</v>
      </c>
      <c r="AL25" s="98">
        <v>757363.5946250112</v>
      </c>
      <c r="AM25" s="98">
        <v>258.29776908500003</v>
      </c>
      <c r="AN25" s="98">
        <v>2.3573312030000002</v>
      </c>
      <c r="AO25" s="98">
        <v>308.16701969399992</v>
      </c>
      <c r="AP25" s="98">
        <v>2.4707649040000002</v>
      </c>
      <c r="AQ25" s="98">
        <v>1595.6785057580003</v>
      </c>
      <c r="AR25" s="98">
        <v>9.508503833999999</v>
      </c>
      <c r="AS25" s="98">
        <v>3023.196693492001</v>
      </c>
      <c r="AT25" s="98">
        <v>27.889208470000007</v>
      </c>
      <c r="AU25" s="98">
        <v>4438.8571097569993</v>
      </c>
      <c r="AV25" s="98">
        <v>46.250516096000005</v>
      </c>
      <c r="AW25" s="98">
        <v>6271.366289757997</v>
      </c>
      <c r="AX25" s="98">
        <v>156.63195563800002</v>
      </c>
      <c r="AY25" s="98">
        <v>77794.288636842</v>
      </c>
      <c r="AZ25" s="98">
        <v>15626.671368428002</v>
      </c>
      <c r="BA25" s="61"/>
      <c r="BB25" s="103">
        <f t="shared" si="6"/>
        <v>6929442.3191283708</v>
      </c>
      <c r="BC25" s="98">
        <v>2799008.0355523163</v>
      </c>
      <c r="BD25" s="98">
        <v>126749.54031638803</v>
      </c>
      <c r="BE25" s="98">
        <v>3087301.2043660479</v>
      </c>
      <c r="BF25" s="98">
        <v>806821.90722066024</v>
      </c>
      <c r="BG25" s="98">
        <v>9624.1970977859983</v>
      </c>
      <c r="BH25" s="98">
        <v>88.476324507000001</v>
      </c>
      <c r="BI25" s="98">
        <v>84065.654926599993</v>
      </c>
      <c r="BJ25" s="98">
        <v>15783.303324066001</v>
      </c>
      <c r="BL25" s="103">
        <f t="shared" si="7"/>
        <v>3536484.2492909972</v>
      </c>
      <c r="BM25" s="98">
        <v>2799008.0355523163</v>
      </c>
      <c r="BN25" s="98">
        <v>126749.54031638801</v>
      </c>
      <c r="BO25" s="98">
        <v>529130</v>
      </c>
      <c r="BP25" s="98">
        <v>64910</v>
      </c>
      <c r="BQ25" s="98">
        <v>9624.1970977860001</v>
      </c>
      <c r="BR25" s="98">
        <v>88.476324507000001</v>
      </c>
      <c r="BS25" s="86">
        <v>6552</v>
      </c>
      <c r="BT25" s="98">
        <v>422</v>
      </c>
    </row>
    <row r="26" spans="1:72" x14ac:dyDescent="0.45">
      <c r="A26" s="105">
        <f t="shared" si="4"/>
        <v>44377</v>
      </c>
      <c r="B26" s="103">
        <f t="shared" si="8"/>
        <v>7037447.9424344748</v>
      </c>
      <c r="C26" s="98">
        <v>51855.809594122999</v>
      </c>
      <c r="D26" s="98">
        <v>9713.8536674919997</v>
      </c>
      <c r="E26" s="98">
        <v>2484990.3598235887</v>
      </c>
      <c r="F26" s="98">
        <v>308998.37267585396</v>
      </c>
      <c r="G26" s="98">
        <v>1365264.3541893642</v>
      </c>
      <c r="H26" s="98">
        <v>488065.5452666682</v>
      </c>
      <c r="I26" s="98">
        <v>1.431</v>
      </c>
      <c r="J26" s="68">
        <v>0</v>
      </c>
      <c r="K26" s="98">
        <v>2086134.2068203103</v>
      </c>
      <c r="L26" s="98">
        <v>153217.59769376606</v>
      </c>
      <c r="M26" s="98">
        <v>14224.380020786999</v>
      </c>
      <c r="N26" s="68">
        <v>14.5</v>
      </c>
      <c r="O26" s="98">
        <v>16486.884401793002</v>
      </c>
      <c r="P26" s="98">
        <v>3344.4325523899997</v>
      </c>
      <c r="Q26" s="98">
        <v>37007.833330249996</v>
      </c>
      <c r="R26" s="98">
        <v>9846.4295333989994</v>
      </c>
      <c r="S26" s="100">
        <v>1799.7568273920001</v>
      </c>
      <c r="T26" s="67">
        <v>0</v>
      </c>
      <c r="U26" s="98">
        <v>6470.1167379140024</v>
      </c>
      <c r="V26" s="98">
        <v>12.078299384000001</v>
      </c>
      <c r="W26" s="61"/>
      <c r="X26" s="103">
        <f t="shared" si="5"/>
        <v>7037447.9424344739</v>
      </c>
      <c r="Y26" s="98">
        <v>931323.44430229394</v>
      </c>
      <c r="Z26" s="98">
        <v>14373.965318859</v>
      </c>
      <c r="AA26" s="98">
        <v>371660.16074267525</v>
      </c>
      <c r="AB26" s="98">
        <v>14698.857602295999</v>
      </c>
      <c r="AC26" s="98">
        <v>582748.1292735819</v>
      </c>
      <c r="AD26" s="98">
        <v>31204.070825583</v>
      </c>
      <c r="AE26" s="98">
        <v>497827.20540668315</v>
      </c>
      <c r="AF26" s="98">
        <v>31256.839441017983</v>
      </c>
      <c r="AG26" s="98">
        <v>426210.71223190398</v>
      </c>
      <c r="AH26" s="98">
        <v>36172.27399481101</v>
      </c>
      <c r="AI26" s="98">
        <v>545088.63161390473</v>
      </c>
      <c r="AJ26" s="98">
        <v>49573.235118277</v>
      </c>
      <c r="AK26" s="98">
        <v>2633387.8778563426</v>
      </c>
      <c r="AL26" s="98">
        <v>782716.12700293621</v>
      </c>
      <c r="AM26" s="98">
        <v>259.70505697300001</v>
      </c>
      <c r="AN26" s="98">
        <v>2.6445614170000011</v>
      </c>
      <c r="AO26" s="98">
        <v>302.39439666399988</v>
      </c>
      <c r="AP26" s="98">
        <v>3.5238632110000001</v>
      </c>
      <c r="AQ26" s="98">
        <v>1622.5059752589996</v>
      </c>
      <c r="AR26" s="98">
        <v>10.48827584</v>
      </c>
      <c r="AS26" s="98">
        <v>3079.1856654530002</v>
      </c>
      <c r="AT26" s="98">
        <v>22.041552006000003</v>
      </c>
      <c r="AU26" s="98">
        <v>4475.2271057899998</v>
      </c>
      <c r="AV26" s="98">
        <v>50.325576488999999</v>
      </c>
      <c r="AW26" s="98">
        <v>6332.9478172060017</v>
      </c>
      <c r="AX26" s="98">
        <v>122.77113472800001</v>
      </c>
      <c r="AY26" s="98">
        <v>59917.005300791003</v>
      </c>
      <c r="AZ26" s="98">
        <v>13005.645421482001</v>
      </c>
      <c r="BA26" s="61"/>
      <c r="BB26" s="103">
        <f t="shared" si="6"/>
        <v>7037447.9424087536</v>
      </c>
      <c r="BC26" s="98">
        <v>2809769.6519571389</v>
      </c>
      <c r="BD26" s="98">
        <v>127706.00718256699</v>
      </c>
      <c r="BE26" s="98">
        <v>3178476.5094702467</v>
      </c>
      <c r="BF26" s="98">
        <v>832289.36212121288</v>
      </c>
      <c r="BG26" s="98">
        <v>9739.0181744170022</v>
      </c>
      <c r="BH26" s="98">
        <v>89.023828963</v>
      </c>
      <c r="BI26" s="98">
        <v>66249.953117997022</v>
      </c>
      <c r="BJ26" s="98">
        <v>13128.416556210001</v>
      </c>
      <c r="BL26" s="103">
        <f t="shared" si="7"/>
        <v>3560139.7011688068</v>
      </c>
      <c r="BM26" s="98">
        <v>2809769.651957138</v>
      </c>
      <c r="BN26" s="98">
        <v>127706.007182567</v>
      </c>
      <c r="BO26" s="98">
        <v>540448</v>
      </c>
      <c r="BP26" s="98">
        <v>65356</v>
      </c>
      <c r="BQ26" s="98">
        <v>9739.0182001390003</v>
      </c>
      <c r="BR26" s="98">
        <v>89.023828963</v>
      </c>
      <c r="BS26" s="86">
        <v>6618</v>
      </c>
      <c r="BT26" s="98">
        <v>414</v>
      </c>
    </row>
    <row r="27" spans="1:72" x14ac:dyDescent="0.45">
      <c r="A27" s="105">
        <f t="shared" si="4"/>
        <v>44408</v>
      </c>
      <c r="B27" s="103">
        <f t="shared" si="8"/>
        <v>7039174.3859402407</v>
      </c>
      <c r="C27" s="98">
        <v>48895.833148527963</v>
      </c>
      <c r="D27" s="98">
        <v>6418.0210374690023</v>
      </c>
      <c r="E27" s="98">
        <v>2504317.3060623072</v>
      </c>
      <c r="F27" s="98">
        <v>301542.43467922113</v>
      </c>
      <c r="G27" s="98">
        <v>1355148.2570584978</v>
      </c>
      <c r="H27" s="98">
        <v>486961.8466158699</v>
      </c>
      <c r="I27" s="98">
        <v>1.431</v>
      </c>
      <c r="J27" s="68">
        <v>0</v>
      </c>
      <c r="K27" s="98">
        <v>2090186.3729951172</v>
      </c>
      <c r="L27" s="98">
        <v>156074.08679231198</v>
      </c>
      <c r="M27" s="98">
        <v>11330.556960191998</v>
      </c>
      <c r="N27" s="68">
        <v>0</v>
      </c>
      <c r="O27" s="98">
        <v>16705.138390909</v>
      </c>
      <c r="P27" s="98">
        <v>3364.7369485969998</v>
      </c>
      <c r="Q27" s="98">
        <v>41325.333704110017</v>
      </c>
      <c r="R27" s="98">
        <v>8834.5324148580003</v>
      </c>
      <c r="S27" s="100">
        <v>1507.7378035199999</v>
      </c>
      <c r="T27" s="67">
        <v>0</v>
      </c>
      <c r="U27" s="98">
        <v>6548.7841616240003</v>
      </c>
      <c r="V27" s="98">
        <v>11.97616711</v>
      </c>
      <c r="W27" s="61"/>
      <c r="X27" s="103">
        <f t="shared" si="5"/>
        <v>7039174.3859402407</v>
      </c>
      <c r="Y27" s="98">
        <v>930299.0034943315</v>
      </c>
      <c r="Z27" s="98">
        <v>14371.871705362</v>
      </c>
      <c r="AA27" s="98">
        <v>373567.24852655118</v>
      </c>
      <c r="AB27" s="98">
        <v>14668.097188592996</v>
      </c>
      <c r="AC27" s="98">
        <v>585452.26715420897</v>
      </c>
      <c r="AD27" s="98">
        <v>31105.829357798997</v>
      </c>
      <c r="AE27" s="98">
        <v>498504.97269171698</v>
      </c>
      <c r="AF27" s="98">
        <v>31298.158043226998</v>
      </c>
      <c r="AG27" s="98">
        <v>426750.88612982695</v>
      </c>
      <c r="AH27" s="98">
        <v>36126.703661452993</v>
      </c>
      <c r="AI27" s="98">
        <v>542699.04250554391</v>
      </c>
      <c r="AJ27" s="98">
        <v>49242.136346868007</v>
      </c>
      <c r="AK27" s="98">
        <v>2641275.7797622718</v>
      </c>
      <c r="AL27" s="98">
        <v>774183.59282156965</v>
      </c>
      <c r="AM27" s="98">
        <v>259.13459280899991</v>
      </c>
      <c r="AN27" s="98">
        <v>2.6822964259999997</v>
      </c>
      <c r="AO27" s="98">
        <v>306.10750901699987</v>
      </c>
      <c r="AP27" s="98">
        <v>3.3100420120000003</v>
      </c>
      <c r="AQ27" s="98">
        <v>1624.4007380460005</v>
      </c>
      <c r="AR27" s="98">
        <v>10.870093848</v>
      </c>
      <c r="AS27" s="98">
        <v>3093.6111318429998</v>
      </c>
      <c r="AT27" s="98">
        <v>22.833720587999998</v>
      </c>
      <c r="AU27" s="98">
        <v>4472.4653841510008</v>
      </c>
      <c r="AV27" s="98">
        <v>50.211712702000007</v>
      </c>
      <c r="AW27" s="98">
        <v>6617.7648583310001</v>
      </c>
      <c r="AX27" s="98">
        <v>124.72927956500004</v>
      </c>
      <c r="AY27" s="98">
        <v>61044.066806158015</v>
      </c>
      <c r="AZ27" s="98">
        <v>11996.608385424001</v>
      </c>
      <c r="BA27" s="61"/>
      <c r="BB27" s="103">
        <f t="shared" si="6"/>
        <v>7039174.3859402416</v>
      </c>
      <c r="BC27" s="98">
        <v>2814574.3779966333</v>
      </c>
      <c r="BD27" s="98">
        <v>127570.65995643404</v>
      </c>
      <c r="BE27" s="98">
        <v>3183974.8222678159</v>
      </c>
      <c r="BF27" s="98">
        <v>823425.72916843812</v>
      </c>
      <c r="BG27" s="98">
        <v>9755.7193558660019</v>
      </c>
      <c r="BH27" s="98">
        <v>89.90786557600002</v>
      </c>
      <c r="BI27" s="98">
        <v>67661.831664489</v>
      </c>
      <c r="BJ27" s="98">
        <v>12121.337664989003</v>
      </c>
      <c r="BL27" s="103">
        <f t="shared" si="7"/>
        <v>3563530.6651745108</v>
      </c>
      <c r="BM27" s="98">
        <v>2814574.3779966352</v>
      </c>
      <c r="BN27" s="98">
        <v>127570.65995643401</v>
      </c>
      <c r="BO27" s="98">
        <v>539132</v>
      </c>
      <c r="BP27" s="98">
        <v>65258</v>
      </c>
      <c r="BQ27" s="98">
        <v>9755.7193558660001</v>
      </c>
      <c r="BR27" s="98">
        <v>89.907865576000006</v>
      </c>
      <c r="BS27" s="86">
        <v>6748</v>
      </c>
      <c r="BT27" s="98">
        <v>402</v>
      </c>
    </row>
    <row r="28" spans="1:72" x14ac:dyDescent="0.45">
      <c r="A28" s="105">
        <f t="shared" si="4"/>
        <v>44439</v>
      </c>
      <c r="B28" s="103">
        <f t="shared" si="8"/>
        <v>7125887.2800251832</v>
      </c>
      <c r="C28" s="98">
        <v>42965.03405916701</v>
      </c>
      <c r="D28" s="98">
        <v>5556.6090020120009</v>
      </c>
      <c r="E28" s="98">
        <v>2531239.0860057212</v>
      </c>
      <c r="F28" s="98">
        <v>302877.46444904292</v>
      </c>
      <c r="G28" s="98">
        <v>1380875.7128497094</v>
      </c>
      <c r="H28" s="98">
        <v>509107.68504038802</v>
      </c>
      <c r="I28" s="98">
        <v>1.431</v>
      </c>
      <c r="J28" s="68">
        <v>0</v>
      </c>
      <c r="K28" s="98">
        <v>2113083.7615043372</v>
      </c>
      <c r="L28" s="98">
        <v>156937.89992823504</v>
      </c>
      <c r="M28" s="98">
        <v>7438.6904997749998</v>
      </c>
      <c r="N28" s="68">
        <v>0</v>
      </c>
      <c r="O28" s="98">
        <v>16936.476432716001</v>
      </c>
      <c r="P28" s="98">
        <v>3319.3537391569998</v>
      </c>
      <c r="Q28" s="98">
        <v>36850.165418472003</v>
      </c>
      <c r="R28" s="98">
        <v>10839.190195470001</v>
      </c>
      <c r="S28" s="100">
        <v>1033.4006403820001</v>
      </c>
      <c r="T28" s="67">
        <v>0</v>
      </c>
      <c r="U28" s="98">
        <v>6813.4285240439995</v>
      </c>
      <c r="V28" s="98">
        <v>11.890736553</v>
      </c>
      <c r="W28" s="61"/>
      <c r="X28" s="103">
        <f t="shared" si="5"/>
        <v>7125887.2800251832</v>
      </c>
      <c r="Y28" s="98">
        <v>923568.27005766705</v>
      </c>
      <c r="Z28" s="98">
        <v>14410.914539893009</v>
      </c>
      <c r="AA28" s="98">
        <v>372844.5323138297</v>
      </c>
      <c r="AB28" s="98">
        <v>14675.587110027007</v>
      </c>
      <c r="AC28" s="98">
        <v>584635.54223304521</v>
      </c>
      <c r="AD28" s="98">
        <v>31195.225512431</v>
      </c>
      <c r="AE28" s="98">
        <v>499676.30774687103</v>
      </c>
      <c r="AF28" s="98">
        <v>30996.77977924201</v>
      </c>
      <c r="AG28" s="98">
        <v>429985.59256808268</v>
      </c>
      <c r="AH28" s="98">
        <v>35550.661130191991</v>
      </c>
      <c r="AI28" s="98">
        <v>546704.33854910708</v>
      </c>
      <c r="AJ28" s="98">
        <v>49136.863997151013</v>
      </c>
      <c r="AK28" s="98">
        <v>2710750.4419503333</v>
      </c>
      <c r="AL28" s="98">
        <v>798513.62635074183</v>
      </c>
      <c r="AM28" s="98">
        <v>258.35993617300011</v>
      </c>
      <c r="AN28" s="98">
        <v>2.5599029370000008</v>
      </c>
      <c r="AO28" s="98">
        <v>295.88025070499992</v>
      </c>
      <c r="AP28" s="98">
        <v>3.6191995340000003</v>
      </c>
      <c r="AQ28" s="98">
        <v>1668.02020758</v>
      </c>
      <c r="AR28" s="98">
        <v>10.937206082000001</v>
      </c>
      <c r="AS28" s="98">
        <v>3062.3715556719999</v>
      </c>
      <c r="AT28" s="98">
        <v>19.853737865000003</v>
      </c>
      <c r="AU28" s="98">
        <v>4562.1886676009999</v>
      </c>
      <c r="AV28" s="98">
        <v>47.251508685999994</v>
      </c>
      <c r="AW28" s="98">
        <v>6564.0428064600019</v>
      </c>
      <c r="AX28" s="98">
        <v>118.50543070099997</v>
      </c>
      <c r="AY28" s="98">
        <v>52661.298091197998</v>
      </c>
      <c r="AZ28" s="98">
        <v>13967.707685375002</v>
      </c>
      <c r="BA28" s="61"/>
      <c r="BB28" s="103">
        <f t="shared" si="6"/>
        <v>7125887.2800251832</v>
      </c>
      <c r="BC28" s="98">
        <v>2810710.2449194961</v>
      </c>
      <c r="BD28" s="98">
        <v>126829.16807178505</v>
      </c>
      <c r="BE28" s="98">
        <v>3257454.7804994411</v>
      </c>
      <c r="BF28" s="98">
        <v>847650.49034789263</v>
      </c>
      <c r="BG28" s="98">
        <v>9846.8206177310076</v>
      </c>
      <c r="BH28" s="98">
        <v>84.221555104000004</v>
      </c>
      <c r="BI28" s="98">
        <v>59225.340897657996</v>
      </c>
      <c r="BJ28" s="98">
        <v>14086.213116076002</v>
      </c>
      <c r="BL28" s="103">
        <f t="shared" si="7"/>
        <v>3564112.4551641163</v>
      </c>
      <c r="BM28" s="98">
        <v>2810710.2449194961</v>
      </c>
      <c r="BN28" s="98">
        <v>126829.16807178501</v>
      </c>
      <c r="BO28" s="98">
        <v>544330</v>
      </c>
      <c r="BP28" s="98">
        <v>65184</v>
      </c>
      <c r="BQ28" s="98">
        <v>9846.8206177310003</v>
      </c>
      <c r="BR28" s="98">
        <v>84.221555104000004</v>
      </c>
      <c r="BS28" s="86">
        <v>6730</v>
      </c>
      <c r="BT28" s="98">
        <v>398</v>
      </c>
    </row>
    <row r="29" spans="1:72" x14ac:dyDescent="0.45">
      <c r="A29" s="105">
        <f t="shared" si="4"/>
        <v>44469</v>
      </c>
      <c r="B29" s="103">
        <f t="shared" si="8"/>
        <v>7223998.9289728524</v>
      </c>
      <c r="C29" s="98">
        <v>45271.757190422992</v>
      </c>
      <c r="D29" s="98">
        <v>7425.0321351329985</v>
      </c>
      <c r="E29" s="98">
        <v>2514439.8364935196</v>
      </c>
      <c r="F29" s="98">
        <v>314348.51035019296</v>
      </c>
      <c r="G29" s="98">
        <v>1442929.9691841519</v>
      </c>
      <c r="H29" s="98">
        <v>526073.73867994198</v>
      </c>
      <c r="I29" s="98">
        <v>146.68602988100002</v>
      </c>
      <c r="J29" s="68">
        <v>0</v>
      </c>
      <c r="K29" s="98">
        <v>2126301.7077015387</v>
      </c>
      <c r="L29" s="98">
        <v>165682.73552916298</v>
      </c>
      <c r="M29" s="98">
        <v>1759.6580013390003</v>
      </c>
      <c r="N29" s="68">
        <v>0</v>
      </c>
      <c r="O29" s="98">
        <v>17404.242643094003</v>
      </c>
      <c r="P29" s="98">
        <v>3329.8218697719999</v>
      </c>
      <c r="Q29" s="98">
        <v>36217.812565211992</v>
      </c>
      <c r="R29" s="98">
        <v>12874.515917387002</v>
      </c>
      <c r="S29" s="100">
        <v>2873.9453214310001</v>
      </c>
      <c r="T29" s="67">
        <v>0</v>
      </c>
      <c r="U29" s="98">
        <v>6907.1827875690042</v>
      </c>
      <c r="V29" s="98">
        <v>11.776573103</v>
      </c>
      <c r="W29" s="61"/>
      <c r="X29" s="103">
        <f t="shared" si="5"/>
        <v>7223998.9289728524</v>
      </c>
      <c r="Y29" s="98">
        <v>927500.90836401703</v>
      </c>
      <c r="Z29" s="98">
        <v>14736.449475038</v>
      </c>
      <c r="AA29" s="98">
        <v>373001.29328289576</v>
      </c>
      <c r="AB29" s="98">
        <v>14858.919582404</v>
      </c>
      <c r="AC29" s="98">
        <v>585938.51907995297</v>
      </c>
      <c r="AD29" s="98">
        <v>31329.948843467017</v>
      </c>
      <c r="AE29" s="98">
        <v>499432.30316072819</v>
      </c>
      <c r="AF29" s="98">
        <v>31175.031233327994</v>
      </c>
      <c r="AG29" s="98">
        <v>429503.93267334666</v>
      </c>
      <c r="AH29" s="98">
        <v>35770.972451281006</v>
      </c>
      <c r="AI29" s="98">
        <v>549973.03127075802</v>
      </c>
      <c r="AJ29" s="98">
        <v>49607.611113464998</v>
      </c>
      <c r="AK29" s="98">
        <v>2763739.9687678181</v>
      </c>
      <c r="AL29" s="98">
        <v>836051.08399544784</v>
      </c>
      <c r="AM29" s="98">
        <v>255.10642798399994</v>
      </c>
      <c r="AN29" s="98">
        <v>2.6466880380000002</v>
      </c>
      <c r="AO29" s="98">
        <v>304.13743728499992</v>
      </c>
      <c r="AP29" s="98">
        <v>3.2464790790000002</v>
      </c>
      <c r="AQ29" s="98">
        <v>1676.0034881190006</v>
      </c>
      <c r="AR29" s="98">
        <v>9.3025877010000002</v>
      </c>
      <c r="AS29" s="98">
        <v>3136.0175453090005</v>
      </c>
      <c r="AT29" s="98">
        <v>21.399423302000002</v>
      </c>
      <c r="AU29" s="98">
        <v>4762.2678682900005</v>
      </c>
      <c r="AV29" s="98">
        <v>52.063179957999999</v>
      </c>
      <c r="AW29" s="98">
        <v>6578.3418320340006</v>
      </c>
      <c r="AX29" s="98">
        <v>99.560652095000023</v>
      </c>
      <c r="AY29" s="98">
        <v>48450.966719624012</v>
      </c>
      <c r="AZ29" s="98">
        <v>16027.895350088998</v>
      </c>
      <c r="BA29" s="61"/>
      <c r="BB29" s="103">
        <f t="shared" si="6"/>
        <v>7223998.9289728561</v>
      </c>
      <c r="BC29" s="98">
        <v>2815376.9565609423</v>
      </c>
      <c r="BD29" s="98">
        <v>127871.32158551799</v>
      </c>
      <c r="BE29" s="98">
        <v>3313713.0000385758</v>
      </c>
      <c r="BF29" s="98">
        <v>885658.69510891312</v>
      </c>
      <c r="BG29" s="98">
        <v>10133.532766987006</v>
      </c>
      <c r="BH29" s="98">
        <v>88.65835807800002</v>
      </c>
      <c r="BI29" s="98">
        <v>55029.308551658003</v>
      </c>
      <c r="BJ29" s="98">
        <v>16127.456002184001</v>
      </c>
      <c r="BL29" s="103">
        <f t="shared" si="7"/>
        <v>3574324.4692715239</v>
      </c>
      <c r="BM29" s="98">
        <v>2815376.9565609409</v>
      </c>
      <c r="BN29" s="98">
        <v>127871.321585518</v>
      </c>
      <c r="BO29" s="98">
        <v>547330</v>
      </c>
      <c r="BP29" s="98">
        <v>66300</v>
      </c>
      <c r="BQ29" s="98">
        <v>10133.532766987</v>
      </c>
      <c r="BR29" s="98">
        <v>88.658358078000006</v>
      </c>
      <c r="BS29" s="86">
        <v>6820</v>
      </c>
      <c r="BT29" s="98">
        <v>404</v>
      </c>
    </row>
    <row r="30" spans="1:72" x14ac:dyDescent="0.45">
      <c r="A30" s="105">
        <f t="shared" si="4"/>
        <v>44500</v>
      </c>
      <c r="B30" s="103">
        <f t="shared" si="8"/>
        <v>7301292.8001274765</v>
      </c>
      <c r="C30" s="98">
        <v>41625.324111569011</v>
      </c>
      <c r="D30" s="98">
        <v>7204.2962179770002</v>
      </c>
      <c r="E30" s="98">
        <v>2527825.3927610214</v>
      </c>
      <c r="F30" s="98">
        <v>309361.37428900815</v>
      </c>
      <c r="G30" s="98">
        <v>1482713.9354971172</v>
      </c>
      <c r="H30" s="98">
        <v>541212.09804204409</v>
      </c>
      <c r="I30" s="98">
        <v>99.298145513999998</v>
      </c>
      <c r="J30" s="68">
        <v>0</v>
      </c>
      <c r="K30" s="98">
        <v>2149675.5310218893</v>
      </c>
      <c r="L30" s="98">
        <v>165842.48651886004</v>
      </c>
      <c r="M30" s="98">
        <v>768.13013201400008</v>
      </c>
      <c r="N30" s="68">
        <v>0</v>
      </c>
      <c r="O30" s="98">
        <v>17210.092767786002</v>
      </c>
      <c r="P30" s="98">
        <v>3296.1033757739997</v>
      </c>
      <c r="Q30" s="98">
        <v>34553.959987798014</v>
      </c>
      <c r="R30" s="98">
        <v>10754.940170661002</v>
      </c>
      <c r="S30" s="100">
        <v>2198.2278692790001</v>
      </c>
      <c r="T30" s="67">
        <v>0</v>
      </c>
      <c r="U30" s="98">
        <v>6939.8071077130007</v>
      </c>
      <c r="V30" s="98">
        <v>11.802111452</v>
      </c>
      <c r="W30" s="61"/>
      <c r="X30" s="103">
        <f t="shared" si="5"/>
        <v>7301292.8001274811</v>
      </c>
      <c r="Y30" s="98">
        <v>931973.02335394965</v>
      </c>
      <c r="Z30" s="98">
        <v>14786.298423309998</v>
      </c>
      <c r="AA30" s="98">
        <v>376462.94463489205</v>
      </c>
      <c r="AB30" s="98">
        <v>14832.716183109007</v>
      </c>
      <c r="AC30" s="98">
        <v>589780.65327272331</v>
      </c>
      <c r="AD30" s="98">
        <v>31698.121643328013</v>
      </c>
      <c r="AE30" s="98">
        <v>502386.82760561892</v>
      </c>
      <c r="AF30" s="98">
        <v>31294.497612723004</v>
      </c>
      <c r="AG30" s="98">
        <v>434260.38548983913</v>
      </c>
      <c r="AH30" s="98">
        <v>35508.813252763008</v>
      </c>
      <c r="AI30" s="98">
        <v>552703.62523866119</v>
      </c>
      <c r="AJ30" s="98">
        <v>49817.223800889005</v>
      </c>
      <c r="AK30" s="98">
        <v>2814372.021941429</v>
      </c>
      <c r="AL30" s="98">
        <v>845682.58415176696</v>
      </c>
      <c r="AM30" s="98">
        <v>255.77018764700006</v>
      </c>
      <c r="AN30" s="98">
        <v>2.4477968640000003</v>
      </c>
      <c r="AO30" s="98">
        <v>300.21295536400004</v>
      </c>
      <c r="AP30" s="98">
        <v>2.9957869690000001</v>
      </c>
      <c r="AQ30" s="98">
        <v>1698.5219977710003</v>
      </c>
      <c r="AR30" s="98">
        <v>9.7529764630000013</v>
      </c>
      <c r="AS30" s="98">
        <v>3174.3377901910007</v>
      </c>
      <c r="AT30" s="98">
        <v>21.221388709000003</v>
      </c>
      <c r="AU30" s="98">
        <v>4681.9403516290022</v>
      </c>
      <c r="AV30" s="98">
        <v>51.299552006000006</v>
      </c>
      <c r="AW30" s="98">
        <v>6795.3519966980002</v>
      </c>
      <c r="AX30" s="98">
        <v>149.58897699099998</v>
      </c>
      <c r="AY30" s="98">
        <v>44764.082585290002</v>
      </c>
      <c r="AZ30" s="98">
        <v>13825.539179885</v>
      </c>
      <c r="BA30" s="61"/>
      <c r="BB30" s="103">
        <f t="shared" si="6"/>
        <v>7301292.800127483</v>
      </c>
      <c r="BC30" s="98">
        <v>2834863.8343570256</v>
      </c>
      <c r="BD30" s="98">
        <v>128120.44711523304</v>
      </c>
      <c r="BE30" s="98">
        <v>3367075.6471800916</v>
      </c>
      <c r="BF30" s="98">
        <v>895499.80795265629</v>
      </c>
      <c r="BG30" s="98">
        <v>10110.783282602006</v>
      </c>
      <c r="BH30" s="98">
        <v>87.717501010999996</v>
      </c>
      <c r="BI30" s="98">
        <v>51559.434581988018</v>
      </c>
      <c r="BJ30" s="98">
        <v>13975.128156875999</v>
      </c>
      <c r="BL30" s="103">
        <f t="shared" si="7"/>
        <v>3597872.7822558698</v>
      </c>
      <c r="BM30" s="98">
        <v>2834863.8343570232</v>
      </c>
      <c r="BN30" s="98">
        <v>128120.44711523301</v>
      </c>
      <c r="BO30" s="98">
        <v>551394</v>
      </c>
      <c r="BP30" s="98">
        <v>65902</v>
      </c>
      <c r="BQ30" s="98">
        <v>10110.783282602</v>
      </c>
      <c r="BR30" s="98">
        <v>87.71750101100001</v>
      </c>
      <c r="BS30" s="86">
        <v>6986</v>
      </c>
      <c r="BT30" s="98">
        <v>408</v>
      </c>
    </row>
    <row r="31" spans="1:72" x14ac:dyDescent="0.45">
      <c r="A31" s="105">
        <f t="shared" si="4"/>
        <v>44530</v>
      </c>
      <c r="B31" s="103">
        <f t="shared" si="8"/>
        <v>7387683.5570420548</v>
      </c>
      <c r="C31" s="98">
        <v>48924.116856491994</v>
      </c>
      <c r="D31" s="98">
        <v>3999.2276896090007</v>
      </c>
      <c r="E31" s="98">
        <v>2534423.2971061114</v>
      </c>
      <c r="F31" s="98">
        <v>305799.08409801131</v>
      </c>
      <c r="G31" s="98">
        <v>1519093.8005571032</v>
      </c>
      <c r="H31" s="98">
        <v>546672.97427716316</v>
      </c>
      <c r="I31" s="98">
        <v>99.812946037000003</v>
      </c>
      <c r="J31" s="68">
        <v>0</v>
      </c>
      <c r="K31" s="98">
        <v>2183381.4027852714</v>
      </c>
      <c r="L31" s="98">
        <v>169383.73682316404</v>
      </c>
      <c r="M31" s="98">
        <v>429.21904368200001</v>
      </c>
      <c r="N31" s="68">
        <v>0</v>
      </c>
      <c r="O31" s="98">
        <v>17410.849022613998</v>
      </c>
      <c r="P31" s="98">
        <v>3219.6258192610003</v>
      </c>
      <c r="Q31" s="98">
        <v>34866.605680256005</v>
      </c>
      <c r="R31" s="98">
        <v>10894.231202539004</v>
      </c>
      <c r="S31" s="100">
        <v>1950.32322034</v>
      </c>
      <c r="T31" s="67">
        <v>0</v>
      </c>
      <c r="U31" s="98">
        <v>7123.5193716789981</v>
      </c>
      <c r="V31" s="98">
        <v>11.730542721000001</v>
      </c>
      <c r="W31" s="61"/>
      <c r="X31" s="103">
        <f t="shared" si="5"/>
        <v>7387683.5570420548</v>
      </c>
      <c r="Y31" s="98">
        <v>942465.84410062653</v>
      </c>
      <c r="Z31" s="98">
        <v>14660.490082771998</v>
      </c>
      <c r="AA31" s="98">
        <v>379109.04353628191</v>
      </c>
      <c r="AB31" s="98">
        <v>14803.854091477002</v>
      </c>
      <c r="AC31" s="98">
        <v>594068.98282620695</v>
      </c>
      <c r="AD31" s="98">
        <v>31360.766918418994</v>
      </c>
      <c r="AE31" s="98">
        <v>505587.16862974106</v>
      </c>
      <c r="AF31" s="98">
        <v>31102.036730594005</v>
      </c>
      <c r="AG31" s="98">
        <v>434575.60048103676</v>
      </c>
      <c r="AH31" s="98">
        <v>35623.433717179003</v>
      </c>
      <c r="AI31" s="98">
        <v>556212.64826310298</v>
      </c>
      <c r="AJ31" s="98">
        <v>49338.331979478011</v>
      </c>
      <c r="AK31" s="98">
        <v>2873903.1424140204</v>
      </c>
      <c r="AL31" s="98">
        <v>848966.10936802812</v>
      </c>
      <c r="AM31" s="98">
        <v>250.04451435099992</v>
      </c>
      <c r="AN31" s="98">
        <v>2.5643666340000002</v>
      </c>
      <c r="AO31" s="98">
        <v>306.49020339000015</v>
      </c>
      <c r="AP31" s="98">
        <v>3.5669896400000005</v>
      </c>
      <c r="AQ31" s="98">
        <v>1713.4437298830003</v>
      </c>
      <c r="AR31" s="98">
        <v>8.246747311</v>
      </c>
      <c r="AS31" s="98">
        <v>3202.2040740170005</v>
      </c>
      <c r="AT31" s="98">
        <v>16.345936870000003</v>
      </c>
      <c r="AU31" s="98">
        <v>4694.6810635250004</v>
      </c>
      <c r="AV31" s="98">
        <v>43.110500262000002</v>
      </c>
      <c r="AW31" s="98">
        <v>6981.8285983860005</v>
      </c>
      <c r="AX31" s="98">
        <v>129.16990197600003</v>
      </c>
      <c r="AY31" s="98">
        <v>44631.824155019</v>
      </c>
      <c r="AZ31" s="98">
        <v>13922.583121828</v>
      </c>
      <c r="BA31" s="61"/>
      <c r="BB31" s="103">
        <f t="shared" si="6"/>
        <v>7387683.5570420548</v>
      </c>
      <c r="BC31" s="98">
        <v>2855806.6395738916</v>
      </c>
      <c r="BD31" s="98">
        <v>127550.58154044094</v>
      </c>
      <c r="BE31" s="98">
        <v>3430115.7906771242</v>
      </c>
      <c r="BF31" s="98">
        <v>898304.4413475059</v>
      </c>
      <c r="BG31" s="98">
        <v>10166.863585165993</v>
      </c>
      <c r="BH31" s="98">
        <v>73.834540716999996</v>
      </c>
      <c r="BI31" s="98">
        <v>51613.652753404989</v>
      </c>
      <c r="BJ31" s="98">
        <v>14051.753023804002</v>
      </c>
      <c r="BL31" s="103">
        <f t="shared" si="7"/>
        <v>3624247.9192402181</v>
      </c>
      <c r="BM31" s="98">
        <v>2855806.639573894</v>
      </c>
      <c r="BN31" s="98">
        <v>127550.58154044101</v>
      </c>
      <c r="BO31" s="98">
        <v>557238</v>
      </c>
      <c r="BP31" s="98">
        <v>65878</v>
      </c>
      <c r="BQ31" s="98">
        <v>10166.863585166</v>
      </c>
      <c r="BR31" s="98">
        <v>73.83454071700001</v>
      </c>
      <c r="BS31" s="86">
        <v>7126</v>
      </c>
      <c r="BT31" s="98">
        <v>408</v>
      </c>
    </row>
    <row r="32" spans="1:72" x14ac:dyDescent="0.45">
      <c r="A32" s="105">
        <f t="shared" si="4"/>
        <v>44561</v>
      </c>
      <c r="B32" s="103">
        <f t="shared" si="8"/>
        <v>7546378.3879925944</v>
      </c>
      <c r="C32" s="98">
        <v>52783.362428685978</v>
      </c>
      <c r="D32" s="98">
        <v>8561.6586221119996</v>
      </c>
      <c r="E32" s="98">
        <v>2534482.9938356881</v>
      </c>
      <c r="F32" s="98">
        <v>303567.75179663522</v>
      </c>
      <c r="G32" s="98">
        <v>1590424.7284804964</v>
      </c>
      <c r="H32" s="98">
        <v>541292.72275375295</v>
      </c>
      <c r="I32" s="98">
        <v>235.73654451100001</v>
      </c>
      <c r="J32" s="68">
        <v>0</v>
      </c>
      <c r="K32" s="98">
        <v>2263869.2217048099</v>
      </c>
      <c r="L32" s="98">
        <v>165424.91872636313</v>
      </c>
      <c r="M32" s="98">
        <v>7040.5335617950004</v>
      </c>
      <c r="N32" s="68">
        <v>0</v>
      </c>
      <c r="O32" s="98">
        <v>19507.495141181007</v>
      </c>
      <c r="P32" s="98">
        <v>1066.019747732</v>
      </c>
      <c r="Q32" s="98">
        <v>35682.807340783002</v>
      </c>
      <c r="R32" s="98">
        <v>11726.343138554001</v>
      </c>
      <c r="S32" s="100">
        <v>3191.5965977660003</v>
      </c>
      <c r="T32" s="67">
        <v>0</v>
      </c>
      <c r="U32" s="98">
        <v>7508.6797784509945</v>
      </c>
      <c r="V32" s="98">
        <v>11.817793277</v>
      </c>
      <c r="W32" s="61"/>
      <c r="X32" s="103">
        <f t="shared" si="5"/>
        <v>7546378.3879925981</v>
      </c>
      <c r="Y32" s="98">
        <v>976694.74798177776</v>
      </c>
      <c r="Z32" s="98">
        <v>14716.604438903996</v>
      </c>
      <c r="AA32" s="98">
        <v>390447.07841514295</v>
      </c>
      <c r="AB32" s="98">
        <v>14662.085688519999</v>
      </c>
      <c r="AC32" s="98">
        <v>609560.3475618501</v>
      </c>
      <c r="AD32" s="98">
        <v>31180.455615602987</v>
      </c>
      <c r="AE32" s="98">
        <v>521856.78847039392</v>
      </c>
      <c r="AF32" s="98">
        <v>30881.793405008</v>
      </c>
      <c r="AG32" s="98">
        <v>440436.8848266647</v>
      </c>
      <c r="AH32" s="98">
        <v>35116.891679421999</v>
      </c>
      <c r="AI32" s="98">
        <v>566965.84192658402</v>
      </c>
      <c r="AJ32" s="98">
        <v>49445.738399249982</v>
      </c>
      <c r="AK32" s="98">
        <v>2935834.3538117828</v>
      </c>
      <c r="AL32" s="98">
        <v>842843.48267215618</v>
      </c>
      <c r="AM32" s="98">
        <v>245.51813798199998</v>
      </c>
      <c r="AN32" s="98">
        <v>2.5119124350000002</v>
      </c>
      <c r="AO32" s="98">
        <v>301.85670213800006</v>
      </c>
      <c r="AP32" s="98">
        <v>3.3687224109999998</v>
      </c>
      <c r="AQ32" s="98">
        <v>1691.5910304630002</v>
      </c>
      <c r="AR32" s="98">
        <v>7.3906594959999996</v>
      </c>
      <c r="AS32" s="98">
        <v>3189.2121199659996</v>
      </c>
      <c r="AT32" s="98">
        <v>18.455546259999998</v>
      </c>
      <c r="AU32" s="98">
        <v>5028.5876310590002</v>
      </c>
      <c r="AV32" s="98">
        <v>49.672081952000006</v>
      </c>
      <c r="AW32" s="98">
        <v>7242.0831124479992</v>
      </c>
      <c r="AX32" s="98">
        <v>130.39926455200001</v>
      </c>
      <c r="AY32" s="98">
        <v>55232.263685919999</v>
      </c>
      <c r="AZ32" s="98">
        <v>12592.382492457</v>
      </c>
      <c r="BA32" s="61"/>
      <c r="BB32" s="103">
        <f t="shared" si="6"/>
        <v>7546378.3879926</v>
      </c>
      <c r="BC32" s="98">
        <v>2938995.847255833</v>
      </c>
      <c r="BD32" s="98">
        <v>126557.83082745713</v>
      </c>
      <c r="BE32" s="98">
        <v>3502800.1957383631</v>
      </c>
      <c r="BF32" s="98">
        <v>892289.22107140673</v>
      </c>
      <c r="BG32" s="98">
        <v>10456.765621608007</v>
      </c>
      <c r="BH32" s="98">
        <v>81.398922554000009</v>
      </c>
      <c r="BI32" s="98">
        <v>62474.346798368017</v>
      </c>
      <c r="BJ32" s="98">
        <v>12722.781757008999</v>
      </c>
      <c r="BL32" s="103">
        <f t="shared" si="7"/>
        <v>3716875.8426274494</v>
      </c>
      <c r="BM32" s="98">
        <v>2938995.8472558302</v>
      </c>
      <c r="BN32" s="98">
        <v>126557.830827457</v>
      </c>
      <c r="BO32" s="98">
        <v>566866</v>
      </c>
      <c r="BP32" s="98">
        <v>65964</v>
      </c>
      <c r="BQ32" s="98">
        <v>10456.765621608001</v>
      </c>
      <c r="BR32" s="98">
        <v>81.398922554000009</v>
      </c>
      <c r="BS32" s="86">
        <v>7556</v>
      </c>
      <c r="BT32" s="86">
        <v>398</v>
      </c>
    </row>
    <row r="33" spans="1:72" x14ac:dyDescent="0.45">
      <c r="A33" s="105">
        <f t="shared" si="4"/>
        <v>44592</v>
      </c>
      <c r="B33" s="103">
        <f t="shared" si="8"/>
        <v>7439831.7945541469</v>
      </c>
      <c r="C33" s="98">
        <v>35865.538121965008</v>
      </c>
      <c r="D33" s="98">
        <v>3386.9578026609988</v>
      </c>
      <c r="E33" s="98">
        <v>2527374.6381641435</v>
      </c>
      <c r="F33" s="98">
        <v>298634.09353718522</v>
      </c>
      <c r="G33" s="98">
        <v>1543699.7440436471</v>
      </c>
      <c r="H33" s="98">
        <v>514102.46814552683</v>
      </c>
      <c r="I33" s="98">
        <v>18397.252282216003</v>
      </c>
      <c r="J33" s="68">
        <v>3280.7052740340005</v>
      </c>
      <c r="K33" s="98">
        <v>2228120.8698674547</v>
      </c>
      <c r="L33" s="98">
        <v>173431.16501149494</v>
      </c>
      <c r="M33" s="98">
        <v>7025.1140759239988</v>
      </c>
      <c r="N33" s="68">
        <v>8.0394229000000011E-2</v>
      </c>
      <c r="O33" s="98">
        <v>15885.656588396012</v>
      </c>
      <c r="P33" s="98">
        <v>356.52255758600006</v>
      </c>
      <c r="Q33" s="98">
        <v>40656.263133957975</v>
      </c>
      <c r="R33" s="98">
        <v>16110.512000273999</v>
      </c>
      <c r="S33" s="100">
        <v>6236.5376340699995</v>
      </c>
      <c r="T33" s="67">
        <v>0</v>
      </c>
      <c r="U33" s="98">
        <v>7255.7942293230008</v>
      </c>
      <c r="V33" s="98">
        <v>11.881690056000002</v>
      </c>
      <c r="W33" s="61"/>
      <c r="X33" s="103">
        <f t="shared" si="5"/>
        <v>7439831.7945541525</v>
      </c>
      <c r="Y33" s="98">
        <v>936076.67706918612</v>
      </c>
      <c r="Z33" s="98">
        <v>13218.213007395003</v>
      </c>
      <c r="AA33" s="98">
        <v>385339.33813725895</v>
      </c>
      <c r="AB33" s="98">
        <v>14763.593889496011</v>
      </c>
      <c r="AC33" s="98">
        <v>597218.7460266843</v>
      </c>
      <c r="AD33" s="98">
        <v>30567.894514273983</v>
      </c>
      <c r="AE33" s="98">
        <v>517024.17778176826</v>
      </c>
      <c r="AF33" s="98">
        <v>30910.214126457984</v>
      </c>
      <c r="AG33" s="98">
        <v>439570.87258441281</v>
      </c>
      <c r="AH33" s="98">
        <v>35375.025980602026</v>
      </c>
      <c r="AI33" s="98">
        <v>563907.96157011669</v>
      </c>
      <c r="AJ33" s="98">
        <v>49524.763598928002</v>
      </c>
      <c r="AK33" s="98">
        <v>2914320.2693100073</v>
      </c>
      <c r="AL33" s="98">
        <v>818475.68465374934</v>
      </c>
      <c r="AM33" s="98">
        <v>247.49555389600002</v>
      </c>
      <c r="AN33" s="98">
        <v>2.6209195460000005</v>
      </c>
      <c r="AO33" s="98">
        <v>304.6237798799998</v>
      </c>
      <c r="AP33" s="98">
        <v>2.93986466</v>
      </c>
      <c r="AQ33" s="98">
        <v>1703.2984423700007</v>
      </c>
      <c r="AR33" s="98">
        <v>8.5951938219999988</v>
      </c>
      <c r="AS33" s="98">
        <v>3179.5645818230023</v>
      </c>
      <c r="AT33" s="98">
        <v>22.134809104999999</v>
      </c>
      <c r="AU33" s="98">
        <v>4937.8141310850015</v>
      </c>
      <c r="AV33" s="98">
        <v>47.430906510999996</v>
      </c>
      <c r="AW33" s="98">
        <v>7201.0168907620018</v>
      </c>
      <c r="AX33" s="98">
        <v>150.13991684300001</v>
      </c>
      <c r="AY33" s="98">
        <v>59485.552281855002</v>
      </c>
      <c r="AZ33" s="98">
        <v>16245.135031658003</v>
      </c>
      <c r="BA33" s="61"/>
      <c r="BB33" s="103">
        <f t="shared" si="6"/>
        <v>7439831.794554133</v>
      </c>
      <c r="BC33" s="98">
        <v>2875229.8115992984</v>
      </c>
      <c r="BD33" s="98">
        <v>124834.94151822513</v>
      </c>
      <c r="BE33" s="98">
        <v>3478228.2308801152</v>
      </c>
      <c r="BF33" s="98">
        <v>868000.4482526771</v>
      </c>
      <c r="BG33" s="98">
        <v>10372.796489054019</v>
      </c>
      <c r="BH33" s="98">
        <v>83.721693644000027</v>
      </c>
      <c r="BI33" s="98">
        <v>66686.569172617019</v>
      </c>
      <c r="BJ33" s="98">
        <v>16395.274948501006</v>
      </c>
      <c r="BL33" s="103">
        <f t="shared" si="7"/>
        <v>3646587.2713002302</v>
      </c>
      <c r="BM33" s="98">
        <v>2875229.8115993072</v>
      </c>
      <c r="BN33" s="98">
        <v>124834.94151822501</v>
      </c>
      <c r="BO33" s="98">
        <v>562618</v>
      </c>
      <c r="BP33" s="98">
        <v>65526</v>
      </c>
      <c r="BQ33" s="98">
        <v>10372.796489054001</v>
      </c>
      <c r="BR33" s="98">
        <v>83.721693643999998</v>
      </c>
      <c r="BS33" s="86">
        <v>7494</v>
      </c>
      <c r="BT33" s="98">
        <v>428</v>
      </c>
    </row>
    <row r="34" spans="1:72" x14ac:dyDescent="0.45">
      <c r="A34" s="105">
        <f t="shared" si="4"/>
        <v>44620</v>
      </c>
      <c r="B34" s="103">
        <f t="shared" si="8"/>
        <v>7446290.4459258439</v>
      </c>
      <c r="C34" s="98">
        <v>36924.676180746006</v>
      </c>
      <c r="D34" s="98">
        <v>4155.4685778560006</v>
      </c>
      <c r="E34" s="98">
        <v>2539082.1047439356</v>
      </c>
      <c r="F34" s="98">
        <v>293216.67737042531</v>
      </c>
      <c r="G34" s="98">
        <v>1562546.9656173161</v>
      </c>
      <c r="H34" s="98">
        <v>522868.28424874332</v>
      </c>
      <c r="I34" s="98">
        <v>2189.616066738</v>
      </c>
      <c r="J34" s="68">
        <v>0</v>
      </c>
      <c r="K34" s="98">
        <v>2227673.8923798939</v>
      </c>
      <c r="L34" s="98">
        <v>176962.10764710404</v>
      </c>
      <c r="M34" s="98">
        <v>4270.9562889850004</v>
      </c>
      <c r="N34" s="68">
        <v>0</v>
      </c>
      <c r="O34" s="98">
        <v>16653.354487636996</v>
      </c>
      <c r="P34" s="98">
        <v>356.23516184100004</v>
      </c>
      <c r="Q34" s="98">
        <v>35818.34042972399</v>
      </c>
      <c r="R34" s="98">
        <v>11801.546252936998</v>
      </c>
      <c r="S34" s="100">
        <v>5007.5450168010011</v>
      </c>
      <c r="T34" s="67">
        <v>0</v>
      </c>
      <c r="U34" s="98">
        <v>6750.7887206100004</v>
      </c>
      <c r="V34" s="98">
        <v>11.886734551</v>
      </c>
      <c r="W34" s="61"/>
      <c r="X34" s="103">
        <f t="shared" si="5"/>
        <v>7446290.4459258355</v>
      </c>
      <c r="Y34" s="98">
        <v>935001.90912539</v>
      </c>
      <c r="Z34" s="98">
        <v>13212.592052037997</v>
      </c>
      <c r="AA34" s="98">
        <v>386839.66466812091</v>
      </c>
      <c r="AB34" s="98">
        <v>14615.793385982002</v>
      </c>
      <c r="AC34" s="98">
        <v>598947.57308645826</v>
      </c>
      <c r="AD34" s="98">
        <v>30501.347848494028</v>
      </c>
      <c r="AE34" s="98">
        <v>513894.53856301919</v>
      </c>
      <c r="AF34" s="98">
        <v>30833.445177139034</v>
      </c>
      <c r="AG34" s="98">
        <v>439899.89031661727</v>
      </c>
      <c r="AH34" s="98">
        <v>35432.560806116991</v>
      </c>
      <c r="AI34" s="98">
        <v>562167.62118488213</v>
      </c>
      <c r="AJ34" s="98">
        <v>49688.906793706949</v>
      </c>
      <c r="AK34" s="98">
        <v>2931666.0580441337</v>
      </c>
      <c r="AL34" s="98">
        <v>822917.89178065106</v>
      </c>
      <c r="AM34" s="98">
        <v>246.93119668999989</v>
      </c>
      <c r="AN34" s="98">
        <v>2.4645198760000007</v>
      </c>
      <c r="AO34" s="98">
        <v>301.2988699309999</v>
      </c>
      <c r="AP34" s="98">
        <v>3.0263869730000001</v>
      </c>
      <c r="AQ34" s="98">
        <v>1723.1537486640002</v>
      </c>
      <c r="AR34" s="98">
        <v>9.4499386020000031</v>
      </c>
      <c r="AS34" s="98">
        <v>3155.513778144998</v>
      </c>
      <c r="AT34" s="98">
        <v>24.926630201000002</v>
      </c>
      <c r="AU34" s="98">
        <v>4628.454479385</v>
      </c>
      <c r="AV34" s="98">
        <v>50.646565879999997</v>
      </c>
      <c r="AW34" s="98">
        <v>7169.5217118220035</v>
      </c>
      <c r="AX34" s="98">
        <v>127.48416153400001</v>
      </c>
      <c r="AY34" s="98">
        <v>51276.111159119988</v>
      </c>
      <c r="AZ34" s="98">
        <v>11951.669946263</v>
      </c>
      <c r="BA34" s="61"/>
      <c r="BB34" s="103">
        <f t="shared" si="6"/>
        <v>7446290.4459258337</v>
      </c>
      <c r="BC34" s="98">
        <v>2874583.5757596074</v>
      </c>
      <c r="BD34" s="98">
        <v>124595.73926977007</v>
      </c>
      <c r="BE34" s="98">
        <v>3493833.6792290113</v>
      </c>
      <c r="BF34" s="98">
        <v>872606.79857435811</v>
      </c>
      <c r="BG34" s="98">
        <v>10055.352072814996</v>
      </c>
      <c r="BH34" s="98">
        <v>90.514041531999993</v>
      </c>
      <c r="BI34" s="98">
        <v>58445.632870941947</v>
      </c>
      <c r="BJ34" s="98">
        <v>12079.154107796998</v>
      </c>
      <c r="BL34" s="103">
        <f t="shared" si="7"/>
        <v>3646551.181143722</v>
      </c>
      <c r="BM34" s="98">
        <v>2874583.575759605</v>
      </c>
      <c r="BN34" s="98">
        <v>124595.73926977001</v>
      </c>
      <c r="BO34" s="98">
        <v>563638</v>
      </c>
      <c r="BP34" s="98">
        <v>65826</v>
      </c>
      <c r="BQ34" s="98">
        <v>10055.352072815002</v>
      </c>
      <c r="BR34" s="98">
        <v>90.514041532000007</v>
      </c>
      <c r="BS34" s="86">
        <v>7334</v>
      </c>
      <c r="BT34" s="98">
        <v>428</v>
      </c>
    </row>
    <row r="35" spans="1:72" x14ac:dyDescent="0.45">
      <c r="A35" s="105">
        <f t="shared" si="4"/>
        <v>44651</v>
      </c>
      <c r="B35" s="103">
        <f t="shared" si="8"/>
        <v>7544162.6094889576</v>
      </c>
      <c r="C35" s="98">
        <v>42426.444299437993</v>
      </c>
      <c r="D35" s="98">
        <v>4994.4613042729979</v>
      </c>
      <c r="E35" s="98">
        <v>2521683.168722311</v>
      </c>
      <c r="F35" s="98">
        <v>287187.88449033955</v>
      </c>
      <c r="G35" s="98">
        <v>1601731.8637075722</v>
      </c>
      <c r="H35" s="98">
        <v>574608.66861663305</v>
      </c>
      <c r="I35" s="98">
        <v>361.49577329200002</v>
      </c>
      <c r="J35" s="126"/>
      <c r="K35" s="68">
        <v>2244758.593587487</v>
      </c>
      <c r="L35" s="98">
        <v>186736.03439318808</v>
      </c>
      <c r="M35" s="98">
        <v>5134.0069508310007</v>
      </c>
      <c r="N35" s="68">
        <v>0</v>
      </c>
      <c r="O35" s="98">
        <v>15652.990558999007</v>
      </c>
      <c r="P35" s="98">
        <v>356.28525112900002</v>
      </c>
      <c r="Q35" s="98">
        <v>36508.914534067007</v>
      </c>
      <c r="R35" s="98">
        <v>11210.497571442</v>
      </c>
      <c r="S35" s="100">
        <v>4270.9538775230003</v>
      </c>
      <c r="T35" s="67">
        <v>0</v>
      </c>
      <c r="U35" s="100">
        <v>6528.4588951120022</v>
      </c>
      <c r="V35" s="67">
        <v>11.886955321</v>
      </c>
      <c r="W35" s="61"/>
      <c r="X35" s="103">
        <f t="shared" si="5"/>
        <v>7544162.6094889669</v>
      </c>
      <c r="Y35" s="98">
        <v>940928.56010294985</v>
      </c>
      <c r="Z35" s="98">
        <v>13277.721868582992</v>
      </c>
      <c r="AA35" s="98">
        <v>385703.6018341211</v>
      </c>
      <c r="AB35" s="98">
        <v>14521.821051267012</v>
      </c>
      <c r="AC35" s="98">
        <v>600240.04445821256</v>
      </c>
      <c r="AD35" s="98">
        <v>30522.268936804016</v>
      </c>
      <c r="AE35" s="98">
        <v>514480.10119887127</v>
      </c>
      <c r="AF35" s="98">
        <v>30870.571591264004</v>
      </c>
      <c r="AG35" s="98">
        <v>439853.62468968058</v>
      </c>
      <c r="AH35" s="98">
        <v>35620.991163474006</v>
      </c>
      <c r="AI35" s="98">
        <v>566565.98189632327</v>
      </c>
      <c r="AJ35" s="98">
        <v>50467.136815529011</v>
      </c>
      <c r="AK35" s="98">
        <v>2963189.6519099493</v>
      </c>
      <c r="AL35" s="98">
        <v>878246.53737751348</v>
      </c>
      <c r="AM35" s="98">
        <v>248.90033457699988</v>
      </c>
      <c r="AN35" s="98">
        <v>2.4433268510000001</v>
      </c>
      <c r="AO35" s="98">
        <v>304.91384463599985</v>
      </c>
      <c r="AP35" s="98">
        <v>3.0459631889999996</v>
      </c>
      <c r="AQ35" s="98">
        <v>1599.2123737049997</v>
      </c>
      <c r="AR35" s="98">
        <v>8.3036768470000002</v>
      </c>
      <c r="AS35" s="98">
        <v>2968.3271914400002</v>
      </c>
      <c r="AT35" s="98">
        <v>22.201278568999999</v>
      </c>
      <c r="AU35" s="98">
        <v>4448.9201316680019</v>
      </c>
      <c r="AV35" s="98">
        <v>63.136360270000004</v>
      </c>
      <c r="AW35" s="98">
        <v>6659.9128528260044</v>
      </c>
      <c r="AX35" s="98">
        <v>146.02057919499998</v>
      </c>
      <c r="AY35" s="98">
        <v>51865.138087679996</v>
      </c>
      <c r="AZ35" s="98">
        <v>11333.518592970999</v>
      </c>
      <c r="BA35" s="61"/>
      <c r="BB35" s="103">
        <f t="shared" si="6"/>
        <v>7544162.6094889613</v>
      </c>
      <c r="BC35" s="98">
        <v>2881205.9322838304</v>
      </c>
      <c r="BD35" s="98">
        <v>124813.37461139189</v>
      </c>
      <c r="BE35" s="98">
        <v>3529755.6338062724</v>
      </c>
      <c r="BF35" s="98">
        <v>928713.6741930428</v>
      </c>
      <c r="BG35" s="98">
        <v>9570.2738760260163</v>
      </c>
      <c r="BH35" s="98">
        <v>99.130605725999999</v>
      </c>
      <c r="BI35" s="98">
        <v>58525.050940506</v>
      </c>
      <c r="BJ35" s="98">
        <v>11479.539172166</v>
      </c>
      <c r="BL35" s="103">
        <f t="shared" si="7"/>
        <v>3657782.7113769781</v>
      </c>
      <c r="BM35" s="98">
        <v>2881205.9322838341</v>
      </c>
      <c r="BN35" s="98">
        <v>124813.37461139201</v>
      </c>
      <c r="BO35" s="98">
        <v>567894</v>
      </c>
      <c r="BP35" s="98">
        <v>66852</v>
      </c>
      <c r="BQ35" s="98">
        <v>9570.2738760259999</v>
      </c>
      <c r="BR35" s="98">
        <v>99.130605726000013</v>
      </c>
      <c r="BS35" s="86">
        <v>6930</v>
      </c>
      <c r="BT35" s="98">
        <v>418</v>
      </c>
    </row>
    <row r="36" spans="1:72" x14ac:dyDescent="0.45">
      <c r="A36" s="105">
        <f t="shared" si="4"/>
        <v>44681</v>
      </c>
      <c r="B36" s="103">
        <f t="shared" si="8"/>
        <v>7567257.4867958827</v>
      </c>
      <c r="C36" s="98">
        <v>42453.133485942984</v>
      </c>
      <c r="D36" s="98">
        <v>3702.0579765160001</v>
      </c>
      <c r="E36" s="98">
        <v>2512845.5409229076</v>
      </c>
      <c r="F36" s="98">
        <v>286354.99267249001</v>
      </c>
      <c r="G36" s="98">
        <v>1578419.7383123855</v>
      </c>
      <c r="H36" s="98">
        <v>522156.19451187894</v>
      </c>
      <c r="I36" s="98">
        <v>537.64550969300001</v>
      </c>
      <c r="J36" s="126">
        <v>0</v>
      </c>
      <c r="K36" s="68">
        <v>2339620.1401127521</v>
      </c>
      <c r="L36" s="98">
        <v>181012.87630604085</v>
      </c>
      <c r="M36" s="98">
        <v>9092.3075344200006</v>
      </c>
      <c r="N36" s="68">
        <v>0</v>
      </c>
      <c r="O36" s="98">
        <v>16073.609403412003</v>
      </c>
      <c r="P36" s="98">
        <v>5433.4018554630011</v>
      </c>
      <c r="Q36" s="98">
        <v>49868.071057156012</v>
      </c>
      <c r="R36" s="98">
        <v>10731.758735964</v>
      </c>
      <c r="S36" s="100">
        <v>2859.2229061520002</v>
      </c>
      <c r="T36" s="67">
        <v>0</v>
      </c>
      <c r="U36" s="100">
        <v>6085.0790477689925</v>
      </c>
      <c r="V36" s="67">
        <v>11.716444939000001</v>
      </c>
      <c r="W36" s="61"/>
      <c r="X36" s="103">
        <f t="shared" si="5"/>
        <v>7567257.486795879</v>
      </c>
      <c r="Y36" s="98">
        <v>1007836.9627872863</v>
      </c>
      <c r="Z36" s="98">
        <v>13362.382312822006</v>
      </c>
      <c r="AA36" s="98">
        <v>397787.52217240259</v>
      </c>
      <c r="AB36" s="98">
        <v>14535.380524859</v>
      </c>
      <c r="AC36" s="98">
        <v>614683.62828745972</v>
      </c>
      <c r="AD36" s="98">
        <v>30460.278648432002</v>
      </c>
      <c r="AE36" s="98">
        <v>518721.22244628583</v>
      </c>
      <c r="AF36" s="98">
        <v>30905.867927574986</v>
      </c>
      <c r="AG36" s="98">
        <v>441417.26065553323</v>
      </c>
      <c r="AH36" s="98">
        <v>35418.560240228995</v>
      </c>
      <c r="AI36" s="98">
        <v>558536.04399422905</v>
      </c>
      <c r="AJ36" s="98">
        <v>49176.500493731008</v>
      </c>
      <c r="AK36" s="98">
        <v>2934893.5580004812</v>
      </c>
      <c r="AL36" s="98">
        <v>819367.15131927759</v>
      </c>
      <c r="AM36" s="98">
        <v>252.44607868299997</v>
      </c>
      <c r="AN36" s="98">
        <v>2.6378185540000003</v>
      </c>
      <c r="AO36" s="98">
        <v>314.9524007399998</v>
      </c>
      <c r="AP36" s="98">
        <v>3.0697622510000007</v>
      </c>
      <c r="AQ36" s="98">
        <v>1528.5945099090002</v>
      </c>
      <c r="AR36" s="98">
        <v>9.4489059130000008</v>
      </c>
      <c r="AS36" s="98">
        <v>2792.271308632</v>
      </c>
      <c r="AT36" s="98">
        <v>19.560353690000003</v>
      </c>
      <c r="AU36" s="98">
        <v>4186.8367386509999</v>
      </c>
      <c r="AV36" s="98">
        <v>55.806622863000001</v>
      </c>
      <c r="AW36" s="98">
        <v>6019.1964860399994</v>
      </c>
      <c r="AX36" s="98">
        <v>134.75415369400002</v>
      </c>
      <c r="AY36" s="98">
        <v>68883.992426253986</v>
      </c>
      <c r="AZ36" s="98">
        <v>15951.599419401005</v>
      </c>
      <c r="BA36" s="61"/>
      <c r="BB36" s="103">
        <f t="shared" si="6"/>
        <v>7567257.4867958724</v>
      </c>
      <c r="BC36" s="98">
        <v>2980446.5963489604</v>
      </c>
      <c r="BD36" s="98">
        <v>124682.46965391707</v>
      </c>
      <c r="BE36" s="98">
        <v>3493429.6019947114</v>
      </c>
      <c r="BF36" s="98">
        <v>868543.65181300917</v>
      </c>
      <c r="BG36" s="98">
        <v>9075.1010366150003</v>
      </c>
      <c r="BH36" s="98">
        <v>90.52346327100004</v>
      </c>
      <c r="BI36" s="98">
        <v>74903.188912294005</v>
      </c>
      <c r="BJ36" s="98">
        <v>16086.353573095003</v>
      </c>
      <c r="BL36" s="103">
        <f t="shared" si="7"/>
        <v>3746298.6905027693</v>
      </c>
      <c r="BM36" s="98">
        <v>2980446.596348966</v>
      </c>
      <c r="BN36" s="98">
        <v>124682.46965391701</v>
      </c>
      <c r="BO36" s="98">
        <v>560026</v>
      </c>
      <c r="BP36" s="98">
        <v>64998</v>
      </c>
      <c r="BQ36" s="98">
        <v>9075.1010366150003</v>
      </c>
      <c r="BR36" s="98">
        <v>90.523463271000011</v>
      </c>
      <c r="BS36" s="86">
        <v>6558</v>
      </c>
      <c r="BT36" s="98">
        <v>422</v>
      </c>
    </row>
    <row r="37" spans="1:72" x14ac:dyDescent="0.45">
      <c r="A37" s="105">
        <f t="shared" si="4"/>
        <v>44712</v>
      </c>
      <c r="B37" s="103">
        <f t="shared" si="8"/>
        <v>7587640.4543792782</v>
      </c>
      <c r="C37" s="98">
        <v>40050.185928918996</v>
      </c>
      <c r="D37" s="98">
        <v>3929.8626337850001</v>
      </c>
      <c r="E37" s="98">
        <v>2514672.8690933622</v>
      </c>
      <c r="F37" s="98">
        <v>272758.03221467201</v>
      </c>
      <c r="G37" s="98">
        <v>1626136.2526149647</v>
      </c>
      <c r="H37" s="98">
        <v>541666.97132147383</v>
      </c>
      <c r="I37" s="98">
        <v>615.33499805800011</v>
      </c>
      <c r="J37" s="126">
        <v>0</v>
      </c>
      <c r="K37" s="84">
        <v>2317768.2401402495</v>
      </c>
      <c r="L37" s="68">
        <v>179389.38132587809</v>
      </c>
      <c r="M37" s="98">
        <v>1675.40975976</v>
      </c>
      <c r="N37" s="68">
        <v>0</v>
      </c>
      <c r="O37" s="68">
        <v>16275.769048962002</v>
      </c>
      <c r="P37" s="98">
        <v>5684.9341920820007</v>
      </c>
      <c r="Q37" s="98">
        <v>47229.012813443973</v>
      </c>
      <c r="R37" s="98">
        <v>10072.275908369998</v>
      </c>
      <c r="S37" s="98">
        <v>2666.8737211510002</v>
      </c>
      <c r="T37" s="67">
        <v>0</v>
      </c>
      <c r="U37" s="100">
        <v>7037.1412525020014</v>
      </c>
      <c r="V37" s="67">
        <v>11.907411646000002</v>
      </c>
      <c r="W37" s="61"/>
      <c r="X37" s="103">
        <f t="shared" si="5"/>
        <v>7587640.4543792717</v>
      </c>
      <c r="Y37" s="98">
        <v>960853.50698816066</v>
      </c>
      <c r="Z37" s="98">
        <v>13342.199115890984</v>
      </c>
      <c r="AA37" s="98">
        <v>394702.61193294625</v>
      </c>
      <c r="AB37" s="98">
        <v>14492.984267606003</v>
      </c>
      <c r="AC37" s="98">
        <v>614493.69171114056</v>
      </c>
      <c r="AD37" s="98">
        <v>30414.750718309013</v>
      </c>
      <c r="AE37" s="98">
        <v>520081.4157904922</v>
      </c>
      <c r="AF37" s="98">
        <v>30824.200310614011</v>
      </c>
      <c r="AG37" s="98">
        <v>443561.881363981</v>
      </c>
      <c r="AH37" s="98">
        <v>35852.660193142983</v>
      </c>
      <c r="AI37" s="98">
        <v>565055.29904886114</v>
      </c>
      <c r="AJ37" s="98">
        <v>49522.303917245001</v>
      </c>
      <c r="AK37" s="98">
        <v>3000494.4759399649</v>
      </c>
      <c r="AL37" s="98">
        <v>823295.14897300128</v>
      </c>
      <c r="AM37" s="98">
        <v>243.98139118200001</v>
      </c>
      <c r="AN37" s="98">
        <v>2.5583649100000008</v>
      </c>
      <c r="AO37" s="98">
        <v>306.81743012499999</v>
      </c>
      <c r="AP37" s="98">
        <v>3.8085645440000002</v>
      </c>
      <c r="AQ37" s="98">
        <v>1498.6483408549996</v>
      </c>
      <c r="AR37" s="98">
        <v>6.9066104460000011</v>
      </c>
      <c r="AS37" s="98">
        <v>2827.9775674739985</v>
      </c>
      <c r="AT37" s="98">
        <v>17.133611098999999</v>
      </c>
      <c r="AU37" s="98">
        <v>4407.9565862070003</v>
      </c>
      <c r="AV37" s="98">
        <v>58.099457131999998</v>
      </c>
      <c r="AW37" s="98">
        <v>6447.0098169749954</v>
      </c>
      <c r="AX37" s="98">
        <v>121.85782437900002</v>
      </c>
      <c r="AY37" s="98">
        <v>59151.815463001003</v>
      </c>
      <c r="AZ37" s="98">
        <v>15558.753079587999</v>
      </c>
      <c r="BA37" s="61"/>
      <c r="BB37" s="103">
        <f t="shared" si="6"/>
        <v>7587640.4543792829</v>
      </c>
      <c r="BC37" s="98">
        <v>2933693.1077867295</v>
      </c>
      <c r="BD37" s="98">
        <v>124926.794605563</v>
      </c>
      <c r="BE37" s="98">
        <v>3565549.7749888259</v>
      </c>
      <c r="BF37" s="98">
        <v>872817.45289024583</v>
      </c>
      <c r="BG37" s="98">
        <v>9285.3813158430039</v>
      </c>
      <c r="BH37" s="98">
        <v>88.506608130999993</v>
      </c>
      <c r="BI37" s="98">
        <v>65598.825279975979</v>
      </c>
      <c r="BJ37" s="98">
        <v>15680.610903966997</v>
      </c>
      <c r="BL37" s="103">
        <f t="shared" si="7"/>
        <v>3708947.7903162581</v>
      </c>
      <c r="BM37" s="98">
        <v>2933693.1077867211</v>
      </c>
      <c r="BN37" s="98">
        <v>124926.794605563</v>
      </c>
      <c r="BO37" s="98">
        <v>568232</v>
      </c>
      <c r="BP37" s="98">
        <v>65448</v>
      </c>
      <c r="BQ37" s="98">
        <v>9285.3813158430003</v>
      </c>
      <c r="BR37" s="98">
        <v>88.506608131000007</v>
      </c>
      <c r="BS37" s="86">
        <v>6826</v>
      </c>
      <c r="BT37" s="98">
        <v>448</v>
      </c>
    </row>
    <row r="38" spans="1:72" x14ac:dyDescent="0.45">
      <c r="A38" s="105">
        <f t="shared" si="4"/>
        <v>44742</v>
      </c>
      <c r="B38" s="103">
        <f>SUM(C38:V38)</f>
        <v>7676906.6042465614</v>
      </c>
      <c r="C38" s="98">
        <v>37825.839998933014</v>
      </c>
      <c r="D38" s="98">
        <v>3059.2693867830003</v>
      </c>
      <c r="E38" s="98">
        <v>2519802.8374614785</v>
      </c>
      <c r="F38" s="98">
        <v>290248.93667540897</v>
      </c>
      <c r="G38" s="98">
        <v>1671388.6793721488</v>
      </c>
      <c r="H38" s="98">
        <v>546256.80160550936</v>
      </c>
      <c r="I38" s="98">
        <v>561.85200313600001</v>
      </c>
      <c r="J38" s="126">
        <v>0</v>
      </c>
      <c r="K38" s="84">
        <v>2326311.7632587743</v>
      </c>
      <c r="L38" s="84">
        <v>188711.31848660001</v>
      </c>
      <c r="M38" s="98">
        <v>10949.033849957999</v>
      </c>
      <c r="N38" s="126">
        <v>0</v>
      </c>
      <c r="O38" s="68">
        <v>14966.217368755006</v>
      </c>
      <c r="P38" s="68">
        <v>5900.8468327949995</v>
      </c>
      <c r="Q38" s="98">
        <v>40733.926871964009</v>
      </c>
      <c r="R38" s="98">
        <v>10735.449506404999</v>
      </c>
      <c r="S38" s="98">
        <v>2675.3157217910002</v>
      </c>
      <c r="T38" s="126">
        <v>0</v>
      </c>
      <c r="U38" s="98">
        <v>6766.5273855979967</v>
      </c>
      <c r="V38" s="67">
        <v>11.988460523000002</v>
      </c>
      <c r="W38" s="61"/>
      <c r="X38" s="103">
        <f t="shared" si="5"/>
        <v>7676906.6042465596</v>
      </c>
      <c r="Y38" s="98">
        <v>961901.26040344709</v>
      </c>
      <c r="Z38" s="98">
        <v>13411.786958966004</v>
      </c>
      <c r="AA38" s="98">
        <v>395684.22103917703</v>
      </c>
      <c r="AB38" s="98">
        <v>14479.417855670003</v>
      </c>
      <c r="AC38" s="98">
        <v>616636.87991751509</v>
      </c>
      <c r="AD38" s="98">
        <v>30285.673777717995</v>
      </c>
      <c r="AE38" s="98">
        <v>518979.84780640621</v>
      </c>
      <c r="AF38" s="98">
        <v>30936.055688607008</v>
      </c>
      <c r="AG38" s="98">
        <v>442739.01707677741</v>
      </c>
      <c r="AH38" s="98">
        <v>35765.188168484005</v>
      </c>
      <c r="AI38" s="98">
        <v>566955.59704571113</v>
      </c>
      <c r="AJ38" s="98">
        <v>49933.251883951991</v>
      </c>
      <c r="AK38" s="98">
        <v>3052994.1488054367</v>
      </c>
      <c r="AL38" s="98">
        <v>853464.95182090369</v>
      </c>
      <c r="AM38" s="98">
        <v>248.50738945699999</v>
      </c>
      <c r="AN38" s="98">
        <v>2.228988985</v>
      </c>
      <c r="AO38" s="98">
        <v>310.83308288400008</v>
      </c>
      <c r="AP38" s="98">
        <v>3.3711497189999999</v>
      </c>
      <c r="AQ38" s="98">
        <v>1495.7882205330002</v>
      </c>
      <c r="AR38" s="98">
        <v>8.3265216530000004</v>
      </c>
      <c r="AS38" s="98">
        <v>2821.1279696530009</v>
      </c>
      <c r="AT38" s="98">
        <v>17.650264531000001</v>
      </c>
      <c r="AU38" s="98">
        <v>4297.814644770001</v>
      </c>
      <c r="AV38" s="98">
        <v>66.018855337000005</v>
      </c>
      <c r="AW38" s="98">
        <v>6543.4079753039987</v>
      </c>
      <c r="AX38" s="98">
        <v>160.399824389</v>
      </c>
      <c r="AY38" s="98">
        <v>60373.541915465001</v>
      </c>
      <c r="AZ38" s="98">
        <v>16390.289195109006</v>
      </c>
      <c r="BA38" s="61"/>
      <c r="BB38" s="103">
        <f t="shared" si="6"/>
        <v>7676906.6042465633</v>
      </c>
      <c r="BC38" s="98">
        <v>2935941.2262433255</v>
      </c>
      <c r="BD38" s="98">
        <v>124878.12244944496</v>
      </c>
      <c r="BE38" s="98">
        <v>3619949.7458511484</v>
      </c>
      <c r="BF38" s="98">
        <v>903398.20370485517</v>
      </c>
      <c r="BG38" s="98">
        <v>9174.0713072969993</v>
      </c>
      <c r="BH38" s="98">
        <v>97.595780225000027</v>
      </c>
      <c r="BI38" s="98">
        <v>66916.949890769014</v>
      </c>
      <c r="BJ38" s="98">
        <v>16550.689019498004</v>
      </c>
      <c r="BL38" s="103">
        <f t="shared" si="7"/>
        <v>3715211.0157802901</v>
      </c>
      <c r="BM38" s="98">
        <v>2935941.2262433232</v>
      </c>
      <c r="BN38" s="98">
        <v>124878.12244944501</v>
      </c>
      <c r="BO38" s="98">
        <v>571618</v>
      </c>
      <c r="BP38" s="98">
        <v>66090</v>
      </c>
      <c r="BQ38" s="98">
        <v>9174.0713072970011</v>
      </c>
      <c r="BR38" s="98">
        <v>97.595780225000013</v>
      </c>
      <c r="BS38" s="86">
        <v>6980</v>
      </c>
      <c r="BT38" s="98">
        <v>432</v>
      </c>
    </row>
    <row r="39" spans="1:72" x14ac:dyDescent="0.45">
      <c r="A39" s="105">
        <f t="shared" si="4"/>
        <v>44773</v>
      </c>
      <c r="B39" s="103">
        <f>SUM(C39:V39)</f>
        <v>7628188.6544478182</v>
      </c>
      <c r="C39" s="98">
        <v>35392.612220826006</v>
      </c>
      <c r="D39" s="98">
        <v>3334.7762759320003</v>
      </c>
      <c r="E39" s="98">
        <v>2530855.7885153815</v>
      </c>
      <c r="F39" s="98">
        <v>287705.27778077882</v>
      </c>
      <c r="G39" s="98">
        <v>1627961.1960016792</v>
      </c>
      <c r="H39" s="98">
        <v>544410.53655625111</v>
      </c>
      <c r="I39" s="98">
        <v>496.54756769900007</v>
      </c>
      <c r="J39" s="126">
        <v>0</v>
      </c>
      <c r="K39" s="84">
        <v>2329466.5703586326</v>
      </c>
      <c r="L39" s="84">
        <v>186314.28266637411</v>
      </c>
      <c r="M39" s="98">
        <v>6110.1094357359998</v>
      </c>
      <c r="N39" s="126">
        <v>0</v>
      </c>
      <c r="O39" s="68">
        <v>14859.430850680004</v>
      </c>
      <c r="P39" s="68">
        <v>1241.395568095</v>
      </c>
      <c r="Q39" s="98">
        <v>38472.80522883097</v>
      </c>
      <c r="R39" s="98">
        <v>11637.074993497998</v>
      </c>
      <c r="S39" s="98">
        <v>2686.3198685719999</v>
      </c>
      <c r="T39" s="126">
        <v>0</v>
      </c>
      <c r="U39" s="98">
        <v>7231.881597282003</v>
      </c>
      <c r="V39" s="67">
        <v>12.048961570000001</v>
      </c>
      <c r="X39" s="103">
        <f>SUM(Y39:AZ39)</f>
        <v>7628188.6546553755</v>
      </c>
      <c r="Y39" s="98">
        <v>964632.05</v>
      </c>
      <c r="Z39" s="98">
        <v>13474.255799467002</v>
      </c>
      <c r="AA39" s="98">
        <v>398248.08573131519</v>
      </c>
      <c r="AB39" s="98">
        <v>14479.72635049</v>
      </c>
      <c r="AC39" s="98">
        <v>621504.60411004419</v>
      </c>
      <c r="AD39" s="98">
        <v>30254.55740813899</v>
      </c>
      <c r="AE39" s="98">
        <v>521137.90502176201</v>
      </c>
      <c r="AF39" s="98">
        <v>30943.074192315009</v>
      </c>
      <c r="AG39" s="98">
        <v>443867.7151664081</v>
      </c>
      <c r="AH39" s="98">
        <v>36046.680304166999</v>
      </c>
      <c r="AI39" s="98">
        <v>568686.12772190734</v>
      </c>
      <c r="AJ39" s="98">
        <v>50291.278730895996</v>
      </c>
      <c r="AK39" s="98">
        <v>3006096.2271203389</v>
      </c>
      <c r="AL39" s="98">
        <v>846275.30049386225</v>
      </c>
      <c r="AM39" s="98">
        <v>247.13943846600003</v>
      </c>
      <c r="AN39" s="98">
        <v>2.120391744</v>
      </c>
      <c r="AO39" s="98">
        <v>300.58608248299998</v>
      </c>
      <c r="AP39" s="98">
        <v>3.2196999020000003</v>
      </c>
      <c r="AQ39" s="98">
        <v>1490.364019487</v>
      </c>
      <c r="AR39" s="98">
        <v>8.7165280760000012</v>
      </c>
      <c r="AS39" s="98">
        <v>2844.990387402001</v>
      </c>
      <c r="AT39" s="98">
        <v>19.616334787</v>
      </c>
      <c r="AU39" s="98">
        <v>4427.7609647659992</v>
      </c>
      <c r="AV39" s="98">
        <v>56.752834053000008</v>
      </c>
      <c r="AW39" s="98">
        <v>6697.3511443539992</v>
      </c>
      <c r="AX39" s="98">
        <v>158.10278792600002</v>
      </c>
      <c r="AY39" s="98">
        <v>53352.354944142993</v>
      </c>
      <c r="AZ39" s="98">
        <v>12641.990946675003</v>
      </c>
      <c r="BB39" s="103">
        <f>SUM(BC39:BJ39)</f>
        <v>7628188.6544478135</v>
      </c>
      <c r="BC39" s="98">
        <v>2949390.3598219659</v>
      </c>
      <c r="BD39" s="98">
        <v>125198.29405457804</v>
      </c>
      <c r="BE39" s="98">
        <v>3574782.3548422474</v>
      </c>
      <c r="BF39" s="98">
        <v>896566.57922475843</v>
      </c>
      <c r="BG39" s="98">
        <v>9310.8408926039992</v>
      </c>
      <c r="BH39" s="98">
        <v>90.425788562000037</v>
      </c>
      <c r="BI39" s="98">
        <v>60049.706088496998</v>
      </c>
      <c r="BJ39" s="98">
        <v>12800.093734601</v>
      </c>
      <c r="BL39" s="103">
        <f>SUM(BM39:BT39)</f>
        <v>3729793.9205577141</v>
      </c>
      <c r="BM39" s="98">
        <v>2949390.3598219701</v>
      </c>
      <c r="BN39" s="98">
        <v>125198.29405457801</v>
      </c>
      <c r="BO39" s="98">
        <v>571970</v>
      </c>
      <c r="BP39" s="98">
        <v>66520</v>
      </c>
      <c r="BQ39" s="98">
        <v>9310.8408926040011</v>
      </c>
      <c r="BR39" s="98">
        <v>90.425788562000008</v>
      </c>
      <c r="BS39" s="86">
        <v>6882</v>
      </c>
      <c r="BT39" s="98">
        <v>432</v>
      </c>
    </row>
    <row r="40" spans="1:72" x14ac:dyDescent="0.45">
      <c r="A40" s="105">
        <f t="shared" si="4"/>
        <v>44804</v>
      </c>
      <c r="B40" s="103">
        <f>SUM(C40:V40)</f>
        <v>7674985.9120194018</v>
      </c>
      <c r="C40" s="98">
        <v>43110.906375753046</v>
      </c>
      <c r="D40" s="98">
        <v>3844.0249351880002</v>
      </c>
      <c r="E40" s="98">
        <v>2509115.6816468691</v>
      </c>
      <c r="F40" s="98">
        <v>302795.44175877311</v>
      </c>
      <c r="G40" s="98">
        <v>1625058.6485236879</v>
      </c>
      <c r="H40" s="98">
        <v>593540.16021540074</v>
      </c>
      <c r="I40" s="98">
        <v>419.51814788900003</v>
      </c>
      <c r="J40" s="126">
        <v>0</v>
      </c>
      <c r="K40" s="84">
        <v>2321622.1939481669</v>
      </c>
      <c r="L40" s="84">
        <v>190289.97529979007</v>
      </c>
      <c r="M40" s="98">
        <v>9756.9101689090003</v>
      </c>
      <c r="N40" s="126">
        <v>0</v>
      </c>
      <c r="O40" s="68">
        <v>14360.60315699501</v>
      </c>
      <c r="P40" s="68">
        <v>1203.3294964429999</v>
      </c>
      <c r="Q40" s="98">
        <v>37245.782837394006</v>
      </c>
      <c r="R40" s="98">
        <v>12544.742556756994</v>
      </c>
      <c r="S40" s="98">
        <v>2693.8931073250001</v>
      </c>
      <c r="T40" s="126">
        <v>0</v>
      </c>
      <c r="U40" s="98">
        <v>7372.2142873329976</v>
      </c>
      <c r="V40" s="67">
        <v>11.885556728000001</v>
      </c>
      <c r="X40" s="103">
        <f>SUM(Y40:AZ40)</f>
        <v>7674985.9120193981</v>
      </c>
      <c r="Y40" s="98">
        <v>956137.10668919247</v>
      </c>
      <c r="Z40" s="98">
        <v>13632.887432310001</v>
      </c>
      <c r="AA40" s="98">
        <v>396045.95098451799</v>
      </c>
      <c r="AB40" s="98">
        <v>14621.037009509993</v>
      </c>
      <c r="AC40" s="98">
        <v>619770.77316695638</v>
      </c>
      <c r="AD40" s="98">
        <v>30367.55752935501</v>
      </c>
      <c r="AE40" s="98">
        <v>521369.24271804927</v>
      </c>
      <c r="AF40" s="98">
        <v>31122.354825152011</v>
      </c>
      <c r="AG40" s="98">
        <v>443060.77613360976</v>
      </c>
      <c r="AH40" s="98">
        <v>36324.515762483992</v>
      </c>
      <c r="AI40" s="98">
        <v>571251.63351623202</v>
      </c>
      <c r="AJ40" s="98">
        <v>50436.40287757801</v>
      </c>
      <c r="AK40" s="98">
        <v>2991691.4654338034</v>
      </c>
      <c r="AL40" s="98">
        <v>913964.84677276283</v>
      </c>
      <c r="AM40" s="98">
        <v>242.18403305099989</v>
      </c>
      <c r="AN40" s="98">
        <v>2.2154682779999999</v>
      </c>
      <c r="AO40" s="98">
        <v>301.62916268799989</v>
      </c>
      <c r="AP40" s="98">
        <v>3.3224568529999998</v>
      </c>
      <c r="AQ40" s="98">
        <v>1502.0256169600002</v>
      </c>
      <c r="AR40" s="98">
        <v>6.9034264170000004</v>
      </c>
      <c r="AS40" s="98">
        <v>2828.7012492139988</v>
      </c>
      <c r="AT40" s="98">
        <v>22.372864964000001</v>
      </c>
      <c r="AU40" s="98">
        <v>4399.9797866790004</v>
      </c>
      <c r="AV40" s="98">
        <v>45.379069972000003</v>
      </c>
      <c r="AW40" s="98">
        <v>6637.1679447470015</v>
      </c>
      <c r="AX40" s="98">
        <v>157.65669392099997</v>
      </c>
      <c r="AY40" s="98">
        <v>55517.715764617031</v>
      </c>
      <c r="AZ40" s="98">
        <v>13522.107629523</v>
      </c>
      <c r="BB40" s="103">
        <f>SUM(BC40:BJ40)</f>
        <v>7674985.9120194055</v>
      </c>
      <c r="BC40" s="98">
        <v>2936383.8496923326</v>
      </c>
      <c r="BD40" s="98">
        <v>126068.35255881092</v>
      </c>
      <c r="BE40" s="98">
        <v>3562943.0989500377</v>
      </c>
      <c r="BF40" s="98">
        <v>964401.24965034088</v>
      </c>
      <c r="BG40" s="98">
        <v>9274.5198485920009</v>
      </c>
      <c r="BH40" s="98">
        <v>80.193286484000012</v>
      </c>
      <c r="BI40" s="98">
        <v>62154.883709364054</v>
      </c>
      <c r="BJ40" s="98">
        <v>13679.764323444</v>
      </c>
      <c r="BL40" s="103">
        <f>SUM(BM40:BT40)</f>
        <v>3721720.9153862125</v>
      </c>
      <c r="BM40" s="98">
        <v>2936383.8496923251</v>
      </c>
      <c r="BN40" s="98">
        <v>126068.35255881101</v>
      </c>
      <c r="BO40" s="98">
        <v>574938</v>
      </c>
      <c r="BP40" s="98">
        <v>67558</v>
      </c>
      <c r="BQ40" s="98">
        <v>9274.5198485920009</v>
      </c>
      <c r="BR40" s="98">
        <v>80.193286483999998</v>
      </c>
      <c r="BS40" s="86">
        <v>6986</v>
      </c>
      <c r="BT40" s="98">
        <v>432</v>
      </c>
    </row>
    <row r="41" spans="1:72" x14ac:dyDescent="0.45">
      <c r="A41" s="105">
        <f t="shared" si="4"/>
        <v>44834</v>
      </c>
      <c r="B41" s="103">
        <f>SUM(C41:V41)</f>
        <v>7708081.5341974208</v>
      </c>
      <c r="C41" s="98">
        <v>41284.903062823003</v>
      </c>
      <c r="D41" s="98">
        <v>3162.5959511330002</v>
      </c>
      <c r="E41" s="98">
        <v>2498290.6589200827</v>
      </c>
      <c r="F41" s="98">
        <v>324105.53265303216</v>
      </c>
      <c r="G41" s="98">
        <v>1660124.9423316829</v>
      </c>
      <c r="H41" s="98">
        <v>582862.12835197605</v>
      </c>
      <c r="I41" s="98">
        <v>431.19302372000004</v>
      </c>
      <c r="J41" s="126">
        <v>0</v>
      </c>
      <c r="K41" s="84">
        <v>2327505.1602401095</v>
      </c>
      <c r="L41" s="84">
        <v>194838.35129711704</v>
      </c>
      <c r="M41" s="98">
        <v>1945.048999996</v>
      </c>
      <c r="N41" s="126">
        <v>0</v>
      </c>
      <c r="O41" s="68">
        <v>13466.321596111</v>
      </c>
      <c r="P41" s="68">
        <v>1221.5557702590002</v>
      </c>
      <c r="Q41" s="98">
        <v>38613.848920424978</v>
      </c>
      <c r="R41" s="98">
        <v>10847.956662501005</v>
      </c>
      <c r="S41" s="98">
        <v>1341.9956308370001</v>
      </c>
      <c r="T41" s="126">
        <v>0</v>
      </c>
      <c r="U41" s="98">
        <v>8027.4256950030031</v>
      </c>
      <c r="V41" s="67">
        <v>11.915090610000002</v>
      </c>
      <c r="X41" s="103">
        <f>SUM(Y41:AZ41)</f>
        <v>7708081.5341974236</v>
      </c>
      <c r="Y41" s="98">
        <v>960734.62126637134</v>
      </c>
      <c r="Z41" s="98">
        <v>13965.530068436996</v>
      </c>
      <c r="AA41" s="98">
        <v>394529.541602663</v>
      </c>
      <c r="AB41" s="98">
        <v>14864.919786939008</v>
      </c>
      <c r="AC41" s="98">
        <v>615034.26552233915</v>
      </c>
      <c r="AD41" s="98">
        <v>30683.928345089</v>
      </c>
      <c r="AE41" s="98">
        <v>515060.55558496597</v>
      </c>
      <c r="AF41" s="98">
        <v>31760.791605457005</v>
      </c>
      <c r="AG41" s="98">
        <v>440143.00060598704</v>
      </c>
      <c r="AH41" s="98">
        <v>36949.398406810011</v>
      </c>
      <c r="AI41" s="98">
        <v>569877.37531135092</v>
      </c>
      <c r="AJ41" s="98">
        <v>51089.481832133002</v>
      </c>
      <c r="AK41" s="98">
        <v>3032257.4976847451</v>
      </c>
      <c r="AL41" s="98">
        <v>925654.5582083927</v>
      </c>
      <c r="AM41" s="98">
        <v>242.37107419000012</v>
      </c>
      <c r="AN41" s="98">
        <v>2.3840004860000001</v>
      </c>
      <c r="AO41" s="98">
        <v>311.78897031300005</v>
      </c>
      <c r="AP41" s="98">
        <v>3.2364997139999998</v>
      </c>
      <c r="AQ41" s="98">
        <v>1473.8128333330003</v>
      </c>
      <c r="AR41" s="98">
        <v>8.6027160450000011</v>
      </c>
      <c r="AS41" s="98">
        <v>2817.4580474399991</v>
      </c>
      <c r="AT41" s="98">
        <v>20.899830871999999</v>
      </c>
      <c r="AU41" s="98">
        <v>4358.9820068450026</v>
      </c>
      <c r="AV41" s="98">
        <v>43.943868968000004</v>
      </c>
      <c r="AW41" s="98">
        <v>6527.0053365979993</v>
      </c>
      <c r="AX41" s="98">
        <v>177.42635848499998</v>
      </c>
      <c r="AY41" s="98">
        <v>47663.222573653009</v>
      </c>
      <c r="AZ41" s="98">
        <v>11824.9342488</v>
      </c>
      <c r="BB41" s="103">
        <f>SUM(BC41:BJ41)</f>
        <v>7708081.5341974162</v>
      </c>
      <c r="BC41" s="98">
        <v>2925501.9845823236</v>
      </c>
      <c r="BD41" s="98">
        <v>128224.56821273211</v>
      </c>
      <c r="BE41" s="98">
        <v>3602134.8729960928</v>
      </c>
      <c r="BF41" s="98">
        <v>976744.04004052584</v>
      </c>
      <c r="BG41" s="98">
        <v>9204.4129321209966</v>
      </c>
      <c r="BH41" s="98">
        <v>79.066916085000003</v>
      </c>
      <c r="BI41" s="98">
        <v>54190.227910251007</v>
      </c>
      <c r="BJ41" s="98">
        <v>12002.360607285002</v>
      </c>
      <c r="BL41" s="103">
        <f>SUM(BM41:BT41)</f>
        <v>3714542.0326432646</v>
      </c>
      <c r="BM41" s="98">
        <v>2925501.9845823264</v>
      </c>
      <c r="BN41" s="98">
        <v>128224.568212732</v>
      </c>
      <c r="BO41" s="98">
        <v>576574</v>
      </c>
      <c r="BP41" s="98">
        <v>67702</v>
      </c>
      <c r="BQ41" s="98">
        <v>9204.4129321210003</v>
      </c>
      <c r="BR41" s="98">
        <v>79.066916085000003</v>
      </c>
      <c r="BS41" s="86">
        <v>6816</v>
      </c>
      <c r="BT41" s="98">
        <v>440</v>
      </c>
    </row>
  </sheetData>
  <mergeCells count="45">
    <mergeCell ref="Y1:AL1"/>
    <mergeCell ref="U2:V2"/>
    <mergeCell ref="Y2:Z2"/>
    <mergeCell ref="AA2:AB2"/>
    <mergeCell ref="AC2:AD2"/>
    <mergeCell ref="AE2:AF2"/>
    <mergeCell ref="AG2:AH2"/>
    <mergeCell ref="AI2:AJ2"/>
    <mergeCell ref="AK2:AL2"/>
    <mergeCell ref="A1:A3"/>
    <mergeCell ref="B1:B3"/>
    <mergeCell ref="C1:L1"/>
    <mergeCell ref="M1:V1"/>
    <mergeCell ref="X1:X3"/>
    <mergeCell ref="BQ1:BT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AM1:AZ1"/>
    <mergeCell ref="BB1:BB3"/>
    <mergeCell ref="BC1:BF1"/>
    <mergeCell ref="BG1:BJ1"/>
    <mergeCell ref="BL1:BL3"/>
    <mergeCell ref="BM1:BP1"/>
    <mergeCell ref="AM2:AN2"/>
    <mergeCell ref="BO2:BP2"/>
    <mergeCell ref="BQ2:BR2"/>
    <mergeCell ref="BS2:BT2"/>
    <mergeCell ref="AY2:AZ2"/>
    <mergeCell ref="BC2:BD2"/>
    <mergeCell ref="BE2:BF2"/>
    <mergeCell ref="BG2:BH2"/>
    <mergeCell ref="BI2:BJ2"/>
    <mergeCell ref="BM2:BN2"/>
    <mergeCell ref="AO2:AP2"/>
    <mergeCell ref="AQ2:AR2"/>
    <mergeCell ref="AS2:AT2"/>
    <mergeCell ref="AU2:AV2"/>
    <mergeCell ref="AW2:AX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3DA6A7DEA2B1478B44F66434B406DB" ma:contentTypeVersion="2" ma:contentTypeDescription="Create a new document." ma:contentTypeScope="" ma:versionID="56bad271c12da59bac846abc9c3e0814">
  <xsd:schema xmlns:xsd="http://www.w3.org/2001/XMLSchema" xmlns:xs="http://www.w3.org/2001/XMLSchema" xmlns:p="http://schemas.microsoft.com/office/2006/metadata/properties" xmlns:ns1="http://schemas.microsoft.com/sharepoint/v3" xmlns:ns2="bb95fa68-8d64-4a16-83a0-171780beb054" targetNamespace="http://schemas.microsoft.com/office/2006/metadata/properties" ma:root="true" ma:fieldsID="7404f9855b53ef3dcbd7004265fdfc82" ns1:_="" ns2:_="">
    <xsd:import namespace="http://schemas.microsoft.com/sharepoint/v3"/>
    <xsd:import namespace="bb95fa68-8d64-4a16-83a0-171780beb0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5fa68-8d64-4a16-83a0-171780beb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4F35DC-5F2B-4952-8366-618310F8A97F}">
  <ds:schemaRefs>
    <ds:schemaRef ds:uri="http://purl.org/dc/terms/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b95fa68-8d64-4a16-83a0-171780beb05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F2CE9A9-FCC6-4BF7-94CC-F485E7E23D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80172D-908D-4AE9-88A6-EB13B7DBFD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95fa68-8d64-4a16-83a0-171780beb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Rekening</vt:lpstr>
      <vt:lpstr>2. Nominal</vt:lpstr>
      <vt:lpstr>3. Kombinasi Rekening</vt:lpstr>
      <vt:lpstr>4. Kombinasi Nominal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Ulfa Nurmaya</cp:lastModifiedBy>
  <dcterms:created xsi:type="dcterms:W3CDTF">2021-07-05T06:29:20Z</dcterms:created>
  <dcterms:modified xsi:type="dcterms:W3CDTF">2022-10-20T08:02:24Z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0x0101001F3DA6A7DEA2B1478B44F66434B406DB</vt:lpwstr>
  </property>
</Properties>
</file>